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hidePivotFieldList="1"/>
  <mc:AlternateContent xmlns:mc="http://schemas.openxmlformats.org/markup-compatibility/2006">
    <mc:Choice Requires="x15">
      <x15ac:absPath xmlns:x15ac="http://schemas.microsoft.com/office/spreadsheetml/2010/11/ac" url="/Users/mdeveaux/Downloads/7-1-7 tools/Arabic tools/"/>
    </mc:Choice>
  </mc:AlternateContent>
  <xr:revisionPtr revIDLastSave="0" documentId="13_ncr:1_{11045721-C234-C947-AA2E-D82752DE472B}" xr6:coauthVersionLast="47" xr6:coauthVersionMax="47" xr10:uidLastSave="{00000000-0000-0000-0000-000000000000}"/>
  <bookViews>
    <workbookView xWindow="980" yWindow="760" windowWidth="29040" windowHeight="15720" tabRatio="758" xr2:uid="{00000000-000D-0000-FFFF-FFFF00000000}"/>
  </bookViews>
  <sheets>
    <sheet name="1. إدخال بيانات التوقيت" sheetId="1" r:id="rId1"/>
    <sheet name="2. تقييم النتائج بالهدف 7-1-7" sheetId="2" r:id="rId2"/>
    <sheet name="3. تتبع إجراءات" sheetId="6" r:id="rId3"/>
    <sheet name="4. تصنيف العوائق" sheetId="4" r:id="rId4"/>
    <sheet name="الفوائم المنسدلة" sheetId="5" r:id="rId5"/>
  </sheets>
  <definedNames>
    <definedName name="DETECTION">'2. تقييم النتائج بالهدف 7-1-7'!$G$2:$G$18</definedName>
    <definedName name="EFFECTIVE_RESPONSE">'2. تقييم النتائج بالهدف 7-1-7'!$P$2:$P$18</definedName>
    <definedName name="EFFECTIVE_RESPONSE_COMPONENTS">'2. تقييم النتائج بالهدف 7-1-7'!$I$2:$I$18</definedName>
    <definedName name="NOTIFICATION">'2. تقييم النتائج بالهدف 7-1-7'!$H$2:$H$18</definedName>
  </definedNames>
  <calcPr calcId="191029"/>
  <pivotCaches>
    <pivotCache cacheId="3"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 i="2" l="1"/>
  <c r="I19" i="2"/>
  <c r="O18" i="2"/>
  <c r="N18" i="2"/>
  <c r="M18" i="2"/>
  <c r="L18" i="2"/>
  <c r="K18" i="2"/>
  <c r="P18" i="2" s="1"/>
  <c r="J18" i="2"/>
  <c r="I18" i="2"/>
  <c r="H18" i="2"/>
  <c r="O17" i="2"/>
  <c r="N17" i="2"/>
  <c r="M17" i="2"/>
  <c r="L17" i="2"/>
  <c r="P17" i="2" s="1"/>
  <c r="K17" i="2"/>
  <c r="J17" i="2"/>
  <c r="I17" i="2"/>
  <c r="H17" i="2"/>
  <c r="G17" i="2"/>
  <c r="O16" i="2"/>
  <c r="N16" i="2"/>
  <c r="M16" i="2"/>
  <c r="L16" i="2"/>
  <c r="K16" i="2"/>
  <c r="J16" i="2"/>
  <c r="P16" i="2" s="1"/>
  <c r="I16" i="2"/>
  <c r="H16" i="2"/>
  <c r="G16" i="2"/>
  <c r="O15" i="2"/>
  <c r="N15" i="2"/>
  <c r="M15" i="2"/>
  <c r="L15" i="2"/>
  <c r="P15" i="2" s="1"/>
  <c r="K15" i="2"/>
  <c r="J15" i="2"/>
  <c r="I15" i="2"/>
  <c r="H15" i="2"/>
  <c r="G15" i="2"/>
  <c r="O14" i="2"/>
  <c r="N14" i="2"/>
  <c r="M14" i="2"/>
  <c r="L14" i="2"/>
  <c r="K14" i="2"/>
  <c r="J14" i="2"/>
  <c r="P14" i="2" s="1"/>
  <c r="I14" i="2"/>
  <c r="H14" i="2"/>
  <c r="G14" i="2"/>
  <c r="O13" i="2"/>
  <c r="N13" i="2"/>
  <c r="M13" i="2"/>
  <c r="L13" i="2"/>
  <c r="P13" i="2" s="1"/>
  <c r="K13" i="2"/>
  <c r="J13" i="2"/>
  <c r="I13" i="2"/>
  <c r="H13" i="2"/>
  <c r="G13" i="2"/>
  <c r="O12" i="2"/>
  <c r="N12" i="2"/>
  <c r="M12" i="2"/>
  <c r="L12" i="2"/>
  <c r="K12" i="2"/>
  <c r="J12" i="2"/>
  <c r="P12" i="2" s="1"/>
  <c r="I12" i="2"/>
  <c r="H12" i="2"/>
  <c r="G12" i="2"/>
  <c r="O11" i="2"/>
  <c r="N11" i="2"/>
  <c r="M11" i="2"/>
  <c r="L11" i="2"/>
  <c r="P11" i="2" s="1"/>
  <c r="K11" i="2"/>
  <c r="J11" i="2"/>
  <c r="I11" i="2"/>
  <c r="H11" i="2"/>
  <c r="G11" i="2"/>
  <c r="O10" i="2"/>
  <c r="N10" i="2"/>
  <c r="M10" i="2"/>
  <c r="L10" i="2"/>
  <c r="K10" i="2"/>
  <c r="J10" i="2"/>
  <c r="P10" i="2" s="1"/>
  <c r="I10" i="2"/>
  <c r="H10" i="2"/>
  <c r="G10" i="2"/>
  <c r="O9" i="2"/>
  <c r="N9" i="2"/>
  <c r="M9" i="2"/>
  <c r="L9" i="2"/>
  <c r="P9" i="2" s="1"/>
  <c r="K9" i="2"/>
  <c r="J9" i="2"/>
  <c r="I9" i="2"/>
  <c r="H9" i="2"/>
  <c r="G9" i="2"/>
  <c r="O8" i="2"/>
  <c r="N8" i="2"/>
  <c r="M8" i="2"/>
  <c r="L8" i="2"/>
  <c r="K8" i="2"/>
  <c r="J8" i="2"/>
  <c r="P8" i="2" s="1"/>
  <c r="I8" i="2"/>
  <c r="H8" i="2"/>
  <c r="G8" i="2"/>
  <c r="O7" i="2"/>
  <c r="N7" i="2"/>
  <c r="M7" i="2"/>
  <c r="L7" i="2"/>
  <c r="P7" i="2" s="1"/>
  <c r="K7" i="2"/>
  <c r="J7" i="2"/>
  <c r="I7" i="2"/>
  <c r="H7" i="2"/>
  <c r="G7" i="2"/>
  <c r="O6" i="2"/>
  <c r="N6" i="2"/>
  <c r="M6" i="2"/>
  <c r="L6" i="2"/>
  <c r="K6" i="2"/>
  <c r="J6" i="2"/>
  <c r="P6" i="2" s="1"/>
  <c r="I6" i="2"/>
  <c r="H6" i="2"/>
  <c r="G6" i="2"/>
  <c r="O5" i="2"/>
  <c r="N5" i="2"/>
  <c r="M5" i="2"/>
  <c r="L5" i="2"/>
  <c r="P5" i="2" s="1"/>
  <c r="K5" i="2"/>
  <c r="J5" i="2"/>
  <c r="I5" i="2"/>
  <c r="H5" i="2"/>
  <c r="G5" i="2"/>
  <c r="O4" i="2"/>
  <c r="O19" i="2" s="1"/>
  <c r="N4" i="2"/>
  <c r="N19" i="2" s="1"/>
  <c r="M4" i="2"/>
  <c r="L4" i="2"/>
  <c r="K4" i="2"/>
  <c r="K19" i="2" s="1"/>
  <c r="J4" i="2"/>
  <c r="P4" i="2" s="1"/>
  <c r="I4" i="2"/>
  <c r="H4" i="2"/>
  <c r="G4" i="2"/>
  <c r="G19" i="2" s="1"/>
  <c r="O3" i="2"/>
  <c r="N3" i="2"/>
  <c r="M3" i="2"/>
  <c r="L3" i="2"/>
  <c r="L19" i="2" s="1"/>
  <c r="K3" i="2"/>
  <c r="J3" i="2"/>
  <c r="I3" i="2"/>
  <c r="H3" i="2"/>
  <c r="H19" i="2" s="1"/>
  <c r="G18" i="2"/>
  <c r="G3" i="2"/>
  <c r="B12" i="2"/>
  <c r="F18" i="2"/>
  <c r="E18" i="2"/>
  <c r="D18" i="2"/>
  <c r="C18" i="2"/>
  <c r="B18" i="2"/>
  <c r="F17" i="2"/>
  <c r="E17" i="2"/>
  <c r="D17" i="2"/>
  <c r="C17" i="2"/>
  <c r="B17" i="2"/>
  <c r="F16" i="2"/>
  <c r="E16" i="2"/>
  <c r="D16" i="2"/>
  <c r="C16" i="2"/>
  <c r="B16" i="2"/>
  <c r="F15" i="2"/>
  <c r="E15" i="2"/>
  <c r="D15" i="2"/>
  <c r="C15" i="2"/>
  <c r="B15" i="2"/>
  <c r="F14" i="2"/>
  <c r="E14" i="2"/>
  <c r="D14" i="2"/>
  <c r="C14" i="2"/>
  <c r="B14" i="2"/>
  <c r="F13" i="2"/>
  <c r="E13" i="2"/>
  <c r="D13" i="2"/>
  <c r="C13" i="2"/>
  <c r="B13" i="2"/>
  <c r="F12" i="2"/>
  <c r="E12" i="2"/>
  <c r="D12" i="2"/>
  <c r="C12" i="2"/>
  <c r="F11" i="2"/>
  <c r="E11" i="2"/>
  <c r="D11" i="2"/>
  <c r="C11" i="2"/>
  <c r="F10" i="2"/>
  <c r="E10" i="2"/>
  <c r="D10" i="2"/>
  <c r="C10" i="2"/>
  <c r="F9" i="2"/>
  <c r="E9" i="2"/>
  <c r="D9" i="2"/>
  <c r="C9" i="2"/>
  <c r="F8" i="2"/>
  <c r="E8" i="2"/>
  <c r="D8" i="2"/>
  <c r="C8" i="2"/>
  <c r="F7" i="2"/>
  <c r="E7" i="2"/>
  <c r="D7" i="2"/>
  <c r="C7" i="2"/>
  <c r="F6" i="2"/>
  <c r="E6" i="2"/>
  <c r="D6" i="2"/>
  <c r="C6" i="2"/>
  <c r="F5" i="2"/>
  <c r="E5" i="2"/>
  <c r="D5" i="2"/>
  <c r="C5" i="2"/>
  <c r="F4" i="2"/>
  <c r="E4" i="2"/>
  <c r="D4" i="2"/>
  <c r="C4" i="2"/>
  <c r="F3" i="2"/>
  <c r="E3" i="2"/>
  <c r="D3" i="2"/>
  <c r="C3" i="2"/>
  <c r="B11" i="2"/>
  <c r="B10" i="2"/>
  <c r="B9" i="2"/>
  <c r="B8" i="2"/>
  <c r="B7" i="2"/>
  <c r="B6" i="2"/>
  <c r="B5" i="2"/>
  <c r="B4" i="2"/>
  <c r="B3" i="2"/>
  <c r="P3" i="2" l="1"/>
  <c r="P19" i="2" s="1"/>
  <c r="J19" i="2"/>
  <c r="AB4" i="1" l="1"/>
  <c r="AB18" i="1"/>
  <c r="AB17" i="1"/>
  <c r="AB16" i="1"/>
  <c r="AB15" i="1"/>
  <c r="AB14" i="1"/>
  <c r="AB13" i="1"/>
  <c r="AB12" i="1"/>
  <c r="AB11" i="1"/>
  <c r="AB10" i="1"/>
  <c r="AB9" i="1"/>
  <c r="AB8" i="1"/>
  <c r="AB7" i="1"/>
  <c r="AB6" i="1"/>
  <c r="AB5" i="1"/>
  <c r="F35" i="2" l="1"/>
  <c r="D45" i="2" l="1"/>
  <c r="E45" i="2"/>
  <c r="F45" i="2"/>
  <c r="G45" i="2"/>
  <c r="C45" i="2"/>
  <c r="I45" i="2"/>
  <c r="H45" i="2"/>
  <c r="I44" i="2"/>
  <c r="H44" i="2"/>
  <c r="F44" i="2"/>
  <c r="G44" i="2"/>
  <c r="E44" i="2"/>
  <c r="D44" i="2"/>
  <c r="C44" i="2"/>
  <c r="C39" i="2"/>
  <c r="C40" i="2" s="1"/>
  <c r="D39" i="2"/>
  <c r="D40" i="2" s="1"/>
  <c r="F39" i="2" l="1"/>
  <c r="F40" i="2" s="1"/>
  <c r="E39" i="2"/>
  <c r="E40" i="2" s="1"/>
</calcChain>
</file>

<file path=xl/sharedStrings.xml><?xml version="1.0" encoding="utf-8"?>
<sst xmlns="http://schemas.openxmlformats.org/spreadsheetml/2006/main" count="855" uniqueCount="267">
  <si>
    <t>المعلومات حول الحدث</t>
  </si>
  <si>
    <t>الظهور</t>
  </si>
  <si>
    <t>الرصد</t>
  </si>
  <si>
    <t xml:space="preserve">الإبلاغ </t>
  </si>
  <si>
    <t>إجراءات الاستجابة المبكرة للهدف 7-1-7</t>
  </si>
  <si>
    <t>النهاية</t>
  </si>
  <si>
    <t>الملاحظات</t>
  </si>
  <si>
    <r>
      <rPr>
        <b/>
        <sz val="9"/>
        <color theme="0"/>
        <rFont val="Arial"/>
        <family val="2"/>
      </rPr>
      <t xml:space="preserve">
</t>
    </r>
    <r>
      <rPr>
        <b/>
        <sz val="9"/>
        <color theme="0"/>
        <rFont val="Arial"/>
        <family val="2"/>
      </rPr>
      <t>الحدث</t>
    </r>
    <r>
      <rPr>
        <sz val="9"/>
        <color theme="0"/>
        <rFont val="Arial"/>
        <family val="2"/>
      </rPr>
      <t xml:space="preserve">
اسم المرض المتوطن أو المرض غير المتوطن أو التهديدات الصحية الأخرى</t>
    </r>
  </si>
  <si>
    <r>
      <rPr>
        <b/>
        <sz val="9"/>
        <color rgb="FFF8FEF3"/>
        <rFont val="Arial"/>
        <family val="2"/>
      </rPr>
      <t xml:space="preserve">
</t>
    </r>
    <r>
      <rPr>
        <b/>
        <sz val="9"/>
        <color rgb="FFF8FEF3"/>
        <rFont val="Arial"/>
        <family val="2"/>
      </rPr>
      <t>الموقع</t>
    </r>
    <r>
      <rPr>
        <sz val="9"/>
        <color rgb="FFF8FEF3"/>
        <rFont val="Arial"/>
        <family val="2"/>
      </rPr>
      <t xml:space="preserve">
أعلى مستوى من الحوكمة (مثلًا، المنطقة)</t>
    </r>
  </si>
  <si>
    <r>
      <rPr>
        <b/>
        <sz val="9"/>
        <color rgb="FFF8FEF3"/>
        <rFont val="Arial"/>
        <family val="2"/>
      </rPr>
      <t xml:space="preserve">
</t>
    </r>
    <r>
      <rPr>
        <b/>
        <sz val="9"/>
        <color rgb="FFF8FEF3"/>
        <rFont val="Arial"/>
        <family val="2"/>
      </rPr>
      <t>الموقع</t>
    </r>
    <r>
      <rPr>
        <sz val="9"/>
        <color rgb="FFF8FEF3"/>
        <rFont val="Arial"/>
        <family val="2"/>
      </rPr>
      <t xml:space="preserve">
المستوى الأدنى من الحوكمة (مثلًا، الولاية أو المحافظة)</t>
    </r>
    <r>
      <rPr>
        <sz val="9"/>
        <color rgb="FFF8FEF3"/>
        <rFont val="Arial"/>
        <family val="2"/>
      </rPr>
      <t xml:space="preserve"> </t>
    </r>
  </si>
  <si>
    <r>
      <rPr>
        <b/>
        <sz val="9"/>
        <color rgb="FFF8FEF3"/>
        <rFont val="Arial"/>
        <family val="2"/>
      </rPr>
      <t xml:space="preserve">
</t>
    </r>
    <r>
      <rPr>
        <b/>
        <sz val="9"/>
        <color rgb="FFF8FEF3"/>
        <rFont val="Arial"/>
        <family val="2"/>
      </rPr>
      <t>الموقع</t>
    </r>
    <r>
      <rPr>
        <sz val="9"/>
        <color rgb="FFF8FEF3"/>
        <rFont val="Arial"/>
        <family val="2"/>
      </rPr>
      <t xml:space="preserve">
المستوى الأدنى من الحوكمة (مثلًا، المدينة أو المقاطعة)</t>
    </r>
    <r>
      <rPr>
        <sz val="9"/>
        <color rgb="FFF8FEF3"/>
        <rFont val="Arial"/>
        <family val="2"/>
      </rPr>
      <t xml:space="preserve"> </t>
    </r>
  </si>
  <si>
    <r>
      <rPr>
        <b/>
        <sz val="9"/>
        <color rgb="FFF8FEF3"/>
        <rFont val="Arial"/>
        <family val="2"/>
      </rPr>
      <t xml:space="preserve">
</t>
    </r>
    <r>
      <rPr>
        <b/>
        <sz val="9"/>
        <color rgb="FFF8FEF3"/>
        <rFont val="Arial"/>
        <family val="2"/>
      </rPr>
      <t>تاريخ الظهور¹²</t>
    </r>
    <r>
      <rPr>
        <sz val="9"/>
        <color rgb="FFF8FEF3"/>
        <rFont val="Arial"/>
        <family val="2"/>
      </rPr>
      <t xml:space="preserve">
انظر التعريف أدناه.</t>
    </r>
    <r>
      <rPr>
        <sz val="9"/>
        <color rgb="FFF8FEF3"/>
        <rFont val="Arial"/>
        <family val="2"/>
      </rPr>
      <t xml:space="preserve">
</t>
    </r>
  </si>
  <si>
    <r>
      <rPr>
        <b/>
        <sz val="9"/>
        <color rgb="FFF8FEF3"/>
        <rFont val="Arial"/>
        <family val="2"/>
      </rPr>
      <t xml:space="preserve">
</t>
    </r>
    <r>
      <rPr>
        <b/>
        <sz val="9"/>
        <color rgb="FFF8FEF3"/>
        <rFont val="Arial"/>
        <family val="2"/>
      </rPr>
      <t>السرد</t>
    </r>
    <r>
      <rPr>
        <sz val="9"/>
        <color rgb="FFF8FEF3"/>
        <rFont val="Arial"/>
        <family val="2"/>
      </rPr>
      <t xml:space="preserve">
الأساس المنطقي لتحديد هذا التاريخ وأي ملاحظات رئيسية.</t>
    </r>
  </si>
  <si>
    <r>
      <rPr>
        <b/>
        <sz val="9"/>
        <color theme="5"/>
        <rFont val="Arial"/>
        <family val="2"/>
      </rPr>
      <t xml:space="preserve">
</t>
    </r>
    <r>
      <rPr>
        <b/>
        <sz val="9"/>
        <color theme="5"/>
        <rFont val="Arial"/>
        <family val="2"/>
      </rPr>
      <t>تاريخ الرصد</t>
    </r>
    <r>
      <rPr>
        <sz val="9"/>
        <color rgb="FF000000"/>
        <rFont val="Arial"/>
        <family val="2"/>
      </rPr>
      <t xml:space="preserve">
تاريخ تسجيل الحدث للمرة الأولى من قبل أي مصدر أو في أي نظام</t>
    </r>
  </si>
  <si>
    <r>
      <rPr>
        <b/>
        <sz val="9"/>
        <color rgb="FF000000"/>
        <rFont val="Arial"/>
        <family val="2"/>
      </rPr>
      <t xml:space="preserve">
</t>
    </r>
    <r>
      <rPr>
        <b/>
        <sz val="9"/>
        <color rgb="FF000000"/>
        <rFont val="Arial"/>
        <family val="2"/>
      </rPr>
      <t>السرد</t>
    </r>
    <r>
      <rPr>
        <sz val="9"/>
        <color rgb="FF000000"/>
        <rFont val="Arial"/>
        <family val="2"/>
      </rPr>
      <t xml:space="preserve">
الأساس المنطقي لتحديد هذا التاريخ وأي ملاحظات رئيسية.</t>
    </r>
  </si>
  <si>
    <r>
      <rPr>
        <b/>
        <sz val="9"/>
        <color rgb="FF000000"/>
        <rFont val="Arial"/>
        <family val="2"/>
      </rPr>
      <t xml:space="preserve">
</t>
    </r>
    <r>
      <rPr>
        <b/>
        <sz val="9"/>
        <color rgb="FF000000"/>
        <rFont val="Arial"/>
        <family val="2"/>
      </rPr>
      <t>العوائق</t>
    </r>
    <r>
      <rPr>
        <sz val="9"/>
        <color rgb="FF000000"/>
        <rFont val="Arial"/>
        <family val="2"/>
      </rPr>
      <t xml:space="preserve">
العوامل التي منعت اتخاذ الإجراءات في الوقت المناسب.</t>
    </r>
    <r>
      <rPr>
        <sz val="9"/>
        <color rgb="FF000000"/>
        <rFont val="Arial"/>
        <family val="2"/>
      </rPr>
      <t xml:space="preserve"> </t>
    </r>
    <r>
      <rPr>
        <sz val="9"/>
        <color rgb="FF000000"/>
        <rFont val="Arial"/>
        <family val="2"/>
      </rPr>
      <t>صف بإيجاز 3 عوائق كحدٍ أقصى، إن وُجدت.</t>
    </r>
    <r>
      <rPr>
        <sz val="9"/>
        <color rgb="FF000000"/>
        <rFont val="Arial"/>
        <family val="2"/>
      </rPr>
      <t xml:space="preserve"> </t>
    </r>
    <r>
      <rPr>
        <sz val="9"/>
        <color rgb="FF000000"/>
        <rFont val="Arial"/>
        <family val="2"/>
      </rPr>
      <t>يتم تجميع العوائق في الصفحة الاختيارية.</t>
    </r>
  </si>
  <si>
    <r>
      <rPr>
        <b/>
        <sz val="9"/>
        <color rgb="FF000000"/>
        <rFont val="Arial"/>
        <family val="2"/>
      </rPr>
      <t xml:space="preserve">
</t>
    </r>
    <r>
      <rPr>
        <b/>
        <sz val="9"/>
        <color rgb="FF000000"/>
        <rFont val="Arial"/>
        <family val="2"/>
      </rPr>
      <t>العوامل الممكنة</t>
    </r>
    <r>
      <rPr>
        <sz val="9"/>
        <color rgb="FF000000"/>
        <rFont val="Arial"/>
        <family val="2"/>
      </rPr>
      <t xml:space="preserve">
العوامل التي سمحت باتخاذ الإجراءات في الوقت المناسب.</t>
    </r>
    <r>
      <rPr>
        <sz val="9"/>
        <color rgb="FF000000"/>
        <rFont val="Arial"/>
        <family val="2"/>
      </rPr>
      <t xml:space="preserve"> </t>
    </r>
    <r>
      <rPr>
        <sz val="9"/>
        <color rgb="FF000000"/>
        <rFont val="Arial"/>
        <family val="2"/>
      </rPr>
      <t>التوثيق من أجل المناصرة وإظهار التأثير.</t>
    </r>
  </si>
  <si>
    <r>
      <rPr>
        <b/>
        <sz val="9"/>
        <color rgb="FFF89736"/>
        <rFont val="Arial"/>
        <family val="2"/>
      </rPr>
      <t xml:space="preserve">
</t>
    </r>
    <r>
      <rPr>
        <b/>
        <sz val="9"/>
        <color rgb="FFF89736"/>
        <rFont val="Arial"/>
        <family val="2"/>
      </rPr>
      <t>تاريخ الإبلاغ</t>
    </r>
    <r>
      <rPr>
        <sz val="9"/>
        <color rgb="FF000000"/>
        <rFont val="Arial"/>
        <family val="2"/>
      </rPr>
      <t xml:space="preserve">
تاريخ الإبلاغ عن الحدث للمرة الأولى إلى هيئة الصحة العامة المسؤولة عن اتخاذ الإجراءات اللازمة</t>
    </r>
  </si>
  <si>
    <r>
      <rPr>
        <b/>
        <sz val="9"/>
        <color rgb="FF000000"/>
        <rFont val="Arial"/>
        <family val="2"/>
      </rPr>
      <t xml:space="preserve">
</t>
    </r>
    <r>
      <rPr>
        <b/>
        <sz val="9"/>
        <color rgb="FF000000"/>
        <rFont val="Arial"/>
        <family val="2"/>
      </rPr>
      <t>إجراء التدخل المبكر 1</t>
    </r>
    <r>
      <rPr>
        <sz val="9"/>
        <color rgb="FF000000"/>
        <rFont val="Arial"/>
        <family val="2"/>
      </rPr>
      <t xml:space="preserve">
إطلاق التحقيق أو نشر فريق التحقيق/الاستجابة</t>
    </r>
  </si>
  <si>
    <r>
      <rPr>
        <b/>
        <sz val="9"/>
        <color theme="1"/>
        <rFont val="Arial"/>
        <family val="2"/>
      </rPr>
      <t xml:space="preserve">
</t>
    </r>
    <r>
      <rPr>
        <b/>
        <sz val="9"/>
        <color theme="1"/>
        <rFont val="Arial"/>
        <family val="2"/>
      </rPr>
      <t>إجراء التدخل المبكر 2</t>
    </r>
    <r>
      <rPr>
        <sz val="9"/>
        <color theme="1"/>
        <rFont val="Arial"/>
        <family val="2"/>
      </rPr>
      <t xml:space="preserve">
إجراء التحليل الوبائي والتقييم الأولي للمخاطر</t>
    </r>
  </si>
  <si>
    <r>
      <rPr>
        <b/>
        <sz val="9"/>
        <color rgb="FF000000"/>
        <rFont val="Arial"/>
        <family val="2"/>
      </rPr>
      <t xml:space="preserve">
</t>
    </r>
    <r>
      <rPr>
        <b/>
        <sz val="9"/>
        <color rgb="FF000000"/>
        <rFont val="Arial"/>
        <family val="2"/>
      </rPr>
      <t>إجراء التدخل المبكر 3</t>
    </r>
    <r>
      <rPr>
        <sz val="9"/>
        <color rgb="FF000000"/>
        <rFont val="Arial"/>
        <family val="2"/>
      </rPr>
      <t xml:space="preserve">
</t>
    </r>
    <r>
      <rPr>
        <sz val="9"/>
        <color rgb="FF000000"/>
        <rFont val="Arial"/>
        <family val="2"/>
      </rPr>
      <t>الحصول</t>
    </r>
    <r>
      <rPr>
        <sz val="9"/>
        <color rgb="FF000000"/>
        <rFont val="Arial"/>
        <family val="2"/>
      </rPr>
      <t xml:space="preserve"> على تأكيد مخبري لسبب التفشي</t>
    </r>
  </si>
  <si>
    <r>
      <rPr>
        <b/>
        <sz val="9"/>
        <color rgb="FF000000"/>
        <rFont val="Arial"/>
        <family val="2"/>
      </rPr>
      <t xml:space="preserve">
</t>
    </r>
    <r>
      <rPr>
        <b/>
        <sz val="9"/>
        <color rgb="FF000000"/>
        <rFont val="Arial"/>
        <family val="2"/>
      </rPr>
      <t>إجراء التدخل المبكر 4</t>
    </r>
    <r>
      <rPr>
        <sz val="9"/>
        <color rgb="FF000000"/>
        <rFont val="Arial"/>
        <family val="2"/>
      </rPr>
      <t xml:space="preserve">
تفعيل آليات إدارة الحالات المناسبة وتدابير الوقاية من العدوى ومكافحتها في المرافق الصحية</t>
    </r>
  </si>
  <si>
    <r>
      <rPr>
        <b/>
        <sz val="9"/>
        <color rgb="FF000000"/>
        <rFont val="Arial"/>
        <family val="2"/>
      </rPr>
      <t xml:space="preserve">
</t>
    </r>
    <r>
      <rPr>
        <b/>
        <sz val="9"/>
        <color rgb="FF000000"/>
        <rFont val="Arial"/>
        <family val="2"/>
      </rPr>
      <t>إجراء التدخل المبكر 5</t>
    </r>
    <r>
      <rPr>
        <sz val="9"/>
        <color rgb="FF000000"/>
        <rFont val="Arial"/>
        <family val="2"/>
      </rPr>
      <t xml:space="preserve">
اعتماد تدابير الصحة العامة المضادة المناسبة في المجتمعات المتضررة</t>
    </r>
  </si>
  <si>
    <r>
      <rPr>
        <b/>
        <sz val="9"/>
        <color rgb="FF000000"/>
        <rFont val="Arial"/>
        <family val="2"/>
      </rPr>
      <t xml:space="preserve">
</t>
    </r>
    <r>
      <rPr>
        <b/>
        <sz val="9"/>
        <color rgb="FF000000"/>
        <rFont val="Arial"/>
        <family val="2"/>
      </rPr>
      <t>إجراء التدخل المبكر 6</t>
    </r>
    <r>
      <rPr>
        <sz val="9"/>
        <color rgb="FF000000"/>
        <rFont val="Arial"/>
        <family val="2"/>
      </rPr>
      <t xml:space="preserve">
تنفيذ الأنشطة المناسبة للتواصل بشأن المخاطر أو لإشراك المجتمع المحلي</t>
    </r>
  </si>
  <si>
    <r>
      <rPr>
        <b/>
        <sz val="9"/>
        <color rgb="FF000000"/>
        <rFont val="Arial"/>
        <family val="2"/>
      </rPr>
      <t xml:space="preserve">
</t>
    </r>
    <r>
      <rPr>
        <b/>
        <sz val="9"/>
        <color rgb="FF000000"/>
        <rFont val="Arial"/>
        <family val="2"/>
      </rPr>
      <t xml:space="preserve">إجراء التدخل المبكر 7
</t>
    </r>
    <r>
      <rPr>
        <sz val="9"/>
        <color rgb="FF000000"/>
        <rFont val="Arial"/>
        <family val="2"/>
      </rPr>
      <t>إنشاء آلية تنسيق</t>
    </r>
  </si>
  <si>
    <r>
      <rPr>
        <b/>
        <sz val="9"/>
        <color rgb="FF2FBB4D"/>
        <rFont val="Arial"/>
        <family val="2"/>
      </rPr>
      <t xml:space="preserve">
</t>
    </r>
    <r>
      <rPr>
        <b/>
        <sz val="9"/>
        <color rgb="FF2FBB4D"/>
        <rFont val="Arial"/>
        <family val="2"/>
      </rPr>
      <t>تاريخ استكمال إجراءات الاستجابة المبكرة</t>
    </r>
    <r>
      <rPr>
        <sz val="9"/>
        <color rgb="FF000000"/>
        <rFont val="Arial"/>
        <family val="2"/>
      </rPr>
      <t xml:space="preserve">
تاريخ اتخاذ آخر إجراءات الاستجابة المبكرة المنطبقة المذكورة أعلاه</t>
    </r>
    <r>
      <rPr>
        <sz val="9"/>
        <color rgb="FF000000"/>
        <rFont val="Arial"/>
        <family val="2"/>
      </rPr>
      <t xml:space="preserve"> </t>
    </r>
  </si>
  <si>
    <r>
      <rPr>
        <b/>
        <sz val="9"/>
        <color rgb="FF000000"/>
        <rFont val="Arial"/>
        <family val="2"/>
      </rPr>
      <t xml:space="preserve">
</t>
    </r>
    <r>
      <rPr>
        <b/>
        <sz val="9"/>
        <color rgb="FF000000"/>
        <rFont val="Arial"/>
        <family val="2"/>
      </rPr>
      <t>تاريخ الانتهاء</t>
    </r>
    <r>
      <rPr>
        <sz val="9"/>
        <color rgb="FF000000"/>
        <rFont val="Arial"/>
        <family val="2"/>
      </rPr>
      <t xml:space="preserve">
تاريخ الإعلان عن انتهاء التفشي من قبل الهيئات المسؤولة</t>
    </r>
  </si>
  <si>
    <t xml:space="preserve">الملاحظات أو
الأساس المنطقي لإدخال البيانات
</t>
  </si>
  <si>
    <t>الرمز التعريفي</t>
  </si>
  <si>
    <t>الحدث</t>
  </si>
  <si>
    <t>الموقع</t>
  </si>
  <si>
    <t>الموقع (اختياري)</t>
  </si>
  <si>
    <t>التاريخ اليوم/الشهر/السنة 
تُترك فارغة إذا كانت المعلومات قيد الانتظار/مفقودة.</t>
  </si>
  <si>
    <t>وصف موجز.</t>
  </si>
  <si>
    <t>العائق 1</t>
  </si>
  <si>
    <t>العائق 2</t>
  </si>
  <si>
    <t>العائق 3</t>
  </si>
  <si>
    <t>التاريخ اليوم/الشهر/السنة. 
تُترك فارغة إذا كانت المعلومات قيد الانتظار/مفقودة.</t>
  </si>
  <si>
    <t>التاريخ اليوم/الشهر/السنة. أكتب NA (وليس N/A) إذا كانت غير منطبقة. تُترك فارغة إذا كانت المعلومات قيد الانتظار/مفقودة.</t>
  </si>
  <si>
    <t xml:space="preserve">يُحدد التاريخ الأخير تلقائيًا باستخدام وظيفة MAX. غير مكتملة إذا تركت أي خلايا فارغة. </t>
  </si>
  <si>
    <t>مثل</t>
  </si>
  <si>
    <t>المثل أ</t>
  </si>
  <si>
    <t>المثل ب</t>
  </si>
  <si>
    <t>المثل ج</t>
  </si>
  <si>
    <r>
      <rPr>
        <sz val="8"/>
        <color theme="5" tint="-0.499984740745262"/>
        <rFont val="Arial"/>
        <family val="2"/>
      </rPr>
      <t xml:space="preserve">  </t>
    </r>
    <r>
      <rPr>
        <sz val="8"/>
        <color theme="5" tint="-0.499984740745262"/>
        <rFont val="Arial"/>
        <family val="2"/>
      </rPr>
      <t>لإضافة صف جديد:</t>
    </r>
    <r>
      <rPr>
        <sz val="8"/>
        <color theme="5" tint="-0.499984740745262"/>
        <rFont val="Arial"/>
        <family val="2"/>
      </rPr>
      <t xml:space="preserve"> </t>
    </r>
    <r>
      <rPr>
        <sz val="8"/>
        <color theme="5" tint="-0.499984740745262"/>
        <rFont val="Arial"/>
        <family val="2"/>
      </rPr>
      <t>حدد الصف ”#“ بأكمله (انقر فوق رقم الصف)، ثم اضغط على المفاتيح Ctrl و Shift وعلامة الجمع (+).</t>
    </r>
    <r>
      <rPr>
        <sz val="8"/>
        <color theme="5" tint="-0.499984740745262"/>
        <rFont val="Arial"/>
        <family val="2"/>
      </rPr>
      <t xml:space="preserve"> </t>
    </r>
    <r>
      <rPr>
        <sz val="8"/>
        <color theme="5" tint="-0.499984740745262"/>
        <rFont val="Arial"/>
        <family val="2"/>
      </rPr>
      <t>تأكد من إضافة عدد مماثل من الصفوف في الصفحة التالية.</t>
    </r>
    <r>
      <rPr>
        <sz val="8"/>
        <color theme="5" tint="-0.499984740745262"/>
        <rFont val="Arial"/>
        <family val="2"/>
      </rPr>
      <t xml:space="preserve">
</t>
    </r>
  </si>
  <si>
    <t xml:space="preserve">  1. قد يتغير تاريخ الظهور مع تحديث البيانات خلال مسار التحقيق الوبائي. </t>
  </si>
  <si>
    <r>
      <rPr>
        <sz val="8"/>
        <color rgb="FF4C4C4F"/>
        <rFont val="Arial"/>
        <family val="2"/>
      </rPr>
      <t xml:space="preserve">  </t>
    </r>
    <r>
      <rPr>
        <sz val="8"/>
        <color rgb="FF4C4C4F"/>
        <rFont val="Arial"/>
        <family val="2"/>
      </rPr>
      <t>2.</t>
    </r>
    <r>
      <rPr>
        <sz val="8"/>
        <color rgb="FF4C4C4F"/>
        <rFont val="Arial"/>
        <family val="2"/>
      </rPr>
      <t xml:space="preserve"> </t>
    </r>
    <r>
      <rPr>
        <b/>
        <sz val="8"/>
        <color rgb="FF4C4C4F"/>
        <rFont val="Arial"/>
        <family val="2"/>
      </rPr>
      <t>تعريف تاريخ الظهور.</t>
    </r>
    <r>
      <rPr>
        <sz val="8"/>
        <color rgb="FF4C4C4F"/>
        <rFont val="Arial"/>
        <family val="2"/>
      </rPr>
      <t xml:space="preserve"> </t>
    </r>
    <r>
      <rPr>
        <sz val="8"/>
        <color rgb="FF4C4C4F"/>
        <rFont val="Arial"/>
        <family val="2"/>
      </rPr>
      <t>للأمراض المتوطنة:</t>
    </r>
    <r>
      <rPr>
        <sz val="8"/>
        <color rgb="FF4C4C4F"/>
        <rFont val="Arial"/>
        <family val="2"/>
      </rPr>
      <t xml:space="preserve"> التاريخ الذي برزت فيه زيادة محددة مسبقًا في حالات الإصابة عن المعدلات الأساسية؛ للأمراض غير المتوطنة: التاريخ الذي اختبرت فيه الحالة المرجعية أو أول حالة مرتبطة بالوباء الأعراض للمرة الأولى؛ </t>
    </r>
    <r>
      <rPr>
        <sz val="8"/>
        <color rgb="FF4C4C4F"/>
        <rFont val="Arial"/>
        <family val="2"/>
      </rPr>
      <t>لأحداث الصحة العامة الأخرى:</t>
    </r>
    <r>
      <rPr>
        <sz val="8"/>
        <color rgb="FF4C4C4F"/>
        <rFont val="Arial"/>
        <family val="2"/>
      </rPr>
      <t xml:space="preserve"> التاريخ الذي استوفى فيه التهديد للمرة الأولى المعايير اللازمة كحدث قابل للإبلاغ بناءً على معايير الإبلاغ القطرية.</t>
    </r>
  </si>
  <si>
    <r>
      <rPr>
        <sz val="8"/>
        <color rgb="FF4C4C4F"/>
        <rFont val="Arial"/>
        <family val="2"/>
      </rPr>
      <t xml:space="preserve">  </t>
    </r>
    <r>
      <rPr>
        <sz val="8"/>
        <color rgb="FF4C4C4F"/>
        <rFont val="Arial"/>
        <family val="2"/>
      </rPr>
      <t>3.</t>
    </r>
    <r>
      <rPr>
        <sz val="8"/>
        <color rgb="FF4C4C4F"/>
        <rFont val="Arial"/>
        <family val="2"/>
      </rPr>
      <t xml:space="preserve"> </t>
    </r>
    <r>
      <rPr>
        <sz val="8"/>
        <color rgb="FF4C4C4F"/>
        <rFont val="Arial"/>
        <family val="2"/>
      </rPr>
      <t xml:space="preserve">مثلًا: </t>
    </r>
    <r>
      <rPr>
        <b/>
        <sz val="8"/>
        <color rgb="FF4C4C4F"/>
        <rFont val="Arial"/>
        <family val="2"/>
      </rPr>
      <t>توزيع السلع الأساسية في المجتمع المحلي لمنع انتشار المرض</t>
    </r>
    <r>
      <rPr>
        <sz val="8"/>
        <color rgb="FF4C4C4F"/>
        <rFont val="Arial"/>
        <family val="2"/>
      </rPr>
      <t xml:space="preserve"> (</t>
    </r>
    <r>
      <rPr>
        <sz val="8"/>
        <color rgb="FF4C4C4F"/>
        <rFont val="Arial"/>
        <family val="2"/>
      </rPr>
      <t xml:space="preserve">مثل اللقاحات وأكياس أملاح الإماهة الفموية ومضادات الميكروبات ومعالجة المياه والصابون وطاردات الحشرات، والناموسيات ومعدات الوقاية الشخصية)؛ </t>
    </r>
    <r>
      <rPr>
        <b/>
        <sz val="8"/>
        <color rgb="FF4C4C4F"/>
        <rFont val="Arial"/>
        <family val="2"/>
      </rPr>
      <t>الشروع في اتخاذ تدابير الصحة العامة والتدابير الاجتماعية</t>
    </r>
    <r>
      <rPr>
        <sz val="8"/>
        <color rgb="FF4C4C4F"/>
        <rFont val="Arial"/>
        <family val="2"/>
      </rPr>
      <t xml:space="preserve"> (مثلًا، ارتداء الكمامات، والقيود المفروضة على السفر، والحجر الصحي، وسحب الأغذية، والتوصية بغلي المياه)</t>
    </r>
  </si>
  <si>
    <t>الإبلاغ</t>
  </si>
  <si>
    <t>الاستجابة</t>
  </si>
  <si>
    <r>
      <rPr>
        <b/>
        <sz val="9"/>
        <color theme="0"/>
        <rFont val="Arial"/>
        <family val="2"/>
      </rPr>
      <t xml:space="preserve">
</t>
    </r>
    <r>
      <rPr>
        <b/>
        <sz val="9"/>
        <color theme="0"/>
        <rFont val="Arial"/>
        <family val="2"/>
      </rPr>
      <t>تاريخ الظهور¹²</t>
    </r>
    <r>
      <rPr>
        <sz val="9"/>
        <color theme="0"/>
        <rFont val="Arial"/>
        <family val="2"/>
      </rPr>
      <t xml:space="preserve">
انظر التعريف أدناه.</t>
    </r>
    <r>
      <rPr>
        <sz val="9"/>
        <color theme="0"/>
        <rFont val="Arial"/>
        <family val="2"/>
      </rPr>
      <t xml:space="preserve">
</t>
    </r>
  </si>
  <si>
    <r>
      <rPr>
        <b/>
        <sz val="9"/>
        <color theme="0"/>
        <rFont val="Arial"/>
        <family val="2"/>
      </rPr>
      <t xml:space="preserve">
</t>
    </r>
    <r>
      <rPr>
        <b/>
        <sz val="9"/>
        <color theme="0"/>
        <rFont val="Arial"/>
        <family val="2"/>
      </rPr>
      <t>الموقع</t>
    </r>
    <r>
      <rPr>
        <sz val="9"/>
        <color theme="0"/>
        <rFont val="Arial"/>
        <family val="2"/>
      </rPr>
      <t xml:space="preserve">
أعلى مستوى من الحوكمة (مثلًا، المنطقة، الولاية، المحافظة)</t>
    </r>
  </si>
  <si>
    <r>
      <rPr>
        <b/>
        <sz val="9"/>
        <color theme="0"/>
        <rFont val="Arial"/>
        <family val="2"/>
      </rPr>
      <t xml:space="preserve">
</t>
    </r>
    <r>
      <rPr>
        <b/>
        <sz val="9"/>
        <color theme="0"/>
        <rFont val="Arial"/>
        <family val="2"/>
      </rPr>
      <t>الموقع</t>
    </r>
    <r>
      <rPr>
        <sz val="9"/>
        <color theme="0"/>
        <rFont val="Arial"/>
        <family val="2"/>
      </rPr>
      <t xml:space="preserve">
المستوى الأدنى من الحوكمة (مثلًا، المقاطعة)</t>
    </r>
    <r>
      <rPr>
        <sz val="9"/>
        <color theme="0"/>
        <rFont val="Arial"/>
        <family val="2"/>
      </rPr>
      <t xml:space="preserve"> </t>
    </r>
  </si>
  <si>
    <r>
      <rPr>
        <b/>
        <sz val="9"/>
        <color theme="0"/>
        <rFont val="Arial"/>
        <family val="2"/>
      </rPr>
      <t xml:space="preserve">
</t>
    </r>
    <r>
      <rPr>
        <b/>
        <sz val="9"/>
        <color theme="0"/>
        <rFont val="Arial"/>
        <family val="2"/>
      </rPr>
      <t>الموقع</t>
    </r>
    <r>
      <rPr>
        <sz val="9"/>
        <color theme="0"/>
        <rFont val="Arial"/>
        <family val="2"/>
      </rPr>
      <t xml:space="preserve">
أعلى مستوى من الحوكمة (مثلًا، البلدية)</t>
    </r>
    <r>
      <rPr>
        <sz val="9"/>
        <color theme="0"/>
        <rFont val="Arial"/>
        <family val="2"/>
      </rPr>
      <t xml:space="preserve"> </t>
    </r>
  </si>
  <si>
    <r>
      <rPr>
        <b/>
        <sz val="9"/>
        <color rgb="FFED5446"/>
        <rFont val="Arial"/>
        <family val="2"/>
      </rPr>
      <t xml:space="preserve">
</t>
    </r>
    <r>
      <rPr>
        <b/>
        <sz val="9"/>
        <color rgb="FFED5446"/>
        <rFont val="Arial"/>
        <family val="2"/>
      </rPr>
      <t>توقيت الرصد</t>
    </r>
    <r>
      <rPr>
        <sz val="10"/>
        <color rgb="FF000000"/>
        <rFont val="Arial"/>
        <family val="2"/>
      </rPr>
      <t xml:space="preserve">
الفرق بين
تاريخ الظهور 
وتاريخ الرصد
</t>
    </r>
    <r>
      <rPr>
        <b/>
        <sz val="10"/>
        <color rgb="FF000000"/>
        <rFont val="Arial"/>
        <family val="2"/>
      </rPr>
      <t>الهدف</t>
    </r>
    <r>
      <rPr>
        <sz val="10"/>
        <color rgb="FF000000"/>
        <rFont val="Arial"/>
        <family val="2"/>
      </rPr>
      <t xml:space="preserve">
</t>
    </r>
    <r>
      <rPr>
        <b/>
        <sz val="12"/>
        <color rgb="FFED5446"/>
        <rFont val="Arial"/>
        <family val="2"/>
      </rPr>
      <t>7 أيام</t>
    </r>
  </si>
  <si>
    <r>
      <rPr>
        <b/>
        <sz val="9"/>
        <color rgb="FFF89736"/>
        <rFont val="Arial"/>
        <family val="2"/>
      </rPr>
      <t xml:space="preserve">
</t>
    </r>
    <r>
      <rPr>
        <b/>
        <sz val="9"/>
        <color rgb="FFF89736"/>
        <rFont val="Arial"/>
        <family val="2"/>
      </rPr>
      <t>توقيت الإبلاغ</t>
    </r>
    <r>
      <rPr>
        <sz val="10"/>
        <color rgb="FF000000"/>
        <rFont val="Arial"/>
        <family val="2"/>
      </rPr>
      <t xml:space="preserve">
الفرق بين
تاريخ الرصد 
وتاريخ الإبلاغ
</t>
    </r>
    <r>
      <rPr>
        <b/>
        <sz val="10"/>
        <color rgb="FF000000"/>
        <rFont val="Arial"/>
        <family val="2"/>
      </rPr>
      <t>الهدف</t>
    </r>
    <r>
      <rPr>
        <sz val="10"/>
        <color rgb="FF000000"/>
        <rFont val="Arial"/>
        <family val="2"/>
      </rPr>
      <t xml:space="preserve">
</t>
    </r>
    <r>
      <rPr>
        <b/>
        <sz val="12"/>
        <color rgb="FFF89736"/>
        <rFont val="Arial"/>
        <family val="2"/>
      </rPr>
      <t>يوم واحد</t>
    </r>
  </si>
  <si>
    <r>
      <rPr>
        <b/>
        <sz val="8"/>
        <color rgb="FF000000"/>
        <rFont val="Arial"/>
        <family val="2"/>
      </rPr>
      <t xml:space="preserve">
</t>
    </r>
    <r>
      <rPr>
        <b/>
        <sz val="8"/>
        <color rgb="FF000000"/>
        <rFont val="Arial"/>
        <family val="2"/>
      </rPr>
      <t>إجراء التدخل المبكر 1</t>
    </r>
    <r>
      <rPr>
        <sz val="8"/>
        <color rgb="FF000000"/>
        <rFont val="Arial"/>
        <family val="2"/>
      </rPr>
      <t xml:space="preserve">
إطلاق التحقيق أو نشر فريق التحقيق/الاستجابة</t>
    </r>
  </si>
  <si>
    <r>
      <rPr>
        <b/>
        <sz val="8"/>
        <color theme="1"/>
        <rFont val="Arial"/>
        <family val="2"/>
      </rPr>
      <t xml:space="preserve">
</t>
    </r>
    <r>
      <rPr>
        <b/>
        <sz val="8"/>
        <color theme="1"/>
        <rFont val="Arial"/>
        <family val="2"/>
      </rPr>
      <t>إجراء التدخل المبكر 2</t>
    </r>
    <r>
      <rPr>
        <sz val="8"/>
        <color theme="1"/>
        <rFont val="Arial"/>
        <family val="2"/>
      </rPr>
      <t xml:space="preserve">
إجراء التحليل الوبائي والتقييم الأولي للمخاطر</t>
    </r>
  </si>
  <si>
    <r>
      <rPr>
        <b/>
        <sz val="8"/>
        <color rgb="FF000000"/>
        <rFont val="Arial"/>
        <family val="2"/>
      </rPr>
      <t xml:space="preserve">
</t>
    </r>
    <r>
      <rPr>
        <b/>
        <sz val="8"/>
        <color rgb="FF000000"/>
        <rFont val="Arial"/>
        <family val="2"/>
      </rPr>
      <t>إجراء التدخل المبكر 3</t>
    </r>
    <r>
      <rPr>
        <sz val="8"/>
        <color rgb="FF000000"/>
        <rFont val="Arial"/>
        <family val="2"/>
      </rPr>
      <t xml:space="preserve">
</t>
    </r>
    <r>
      <rPr>
        <sz val="8"/>
        <color rgb="FF000000"/>
        <rFont val="Arial"/>
        <family val="2"/>
      </rPr>
      <t>الحصول</t>
    </r>
    <r>
      <rPr>
        <sz val="8"/>
        <color rgb="FF000000"/>
        <rFont val="Arial"/>
        <family val="2"/>
      </rPr>
      <t xml:space="preserve"> على تأكيد مخبري لسبب التفشي</t>
    </r>
  </si>
  <si>
    <r>
      <rPr>
        <b/>
        <sz val="8"/>
        <color rgb="FF000000"/>
        <rFont val="Arial"/>
        <family val="2"/>
      </rPr>
      <t xml:space="preserve">
</t>
    </r>
    <r>
      <rPr>
        <b/>
        <sz val="8"/>
        <color rgb="FF000000"/>
        <rFont val="Arial"/>
        <family val="2"/>
      </rPr>
      <t>إجراء التدخل المبكر 4</t>
    </r>
    <r>
      <rPr>
        <sz val="8"/>
        <color rgb="FF000000"/>
        <rFont val="Arial"/>
        <family val="2"/>
      </rPr>
      <t xml:space="preserve">
تفعيل آليات إدارة الحالات المناسبة وتدابير الوقاية من العدوى ومكافحتها في المرافق الصحية</t>
    </r>
  </si>
  <si>
    <r>
      <rPr>
        <b/>
        <sz val="8"/>
        <color rgb="FF000000"/>
        <rFont val="Arial"/>
        <family val="2"/>
      </rPr>
      <t xml:space="preserve">
</t>
    </r>
    <r>
      <rPr>
        <b/>
        <sz val="8"/>
        <color rgb="FF000000"/>
        <rFont val="Arial"/>
        <family val="2"/>
      </rPr>
      <t>إجراء التدخل المبكر 5</t>
    </r>
    <r>
      <rPr>
        <sz val="8"/>
        <color rgb="FF000000"/>
        <rFont val="Arial"/>
        <family val="2"/>
      </rPr>
      <t xml:space="preserve">
اعتماد تدابير الصحة العامة المضادة المناسبة في المجتمعات المتضررة</t>
    </r>
  </si>
  <si>
    <r>
      <rPr>
        <b/>
        <sz val="8"/>
        <color rgb="FF000000"/>
        <rFont val="Arial"/>
        <family val="2"/>
      </rPr>
      <t xml:space="preserve">
</t>
    </r>
    <r>
      <rPr>
        <b/>
        <sz val="8"/>
        <color rgb="FF000000"/>
        <rFont val="Arial"/>
        <family val="2"/>
      </rPr>
      <t>إجراء التدخل المبكر 6</t>
    </r>
    <r>
      <rPr>
        <sz val="8"/>
        <color rgb="FF000000"/>
        <rFont val="Arial"/>
        <family val="2"/>
      </rPr>
      <t xml:space="preserve">
تنفيذ الأنشطة المناسبة للتواصل بشأن المخاطر أو لإشراك المجتمع المحلي</t>
    </r>
  </si>
  <si>
    <r>
      <rPr>
        <b/>
        <sz val="8"/>
        <color rgb="FF000000"/>
        <rFont val="Arial"/>
        <family val="2"/>
      </rPr>
      <t xml:space="preserve">
</t>
    </r>
    <r>
      <rPr>
        <b/>
        <sz val="8"/>
        <color rgb="FF000000"/>
        <rFont val="Arial"/>
        <family val="2"/>
      </rPr>
      <t xml:space="preserve">إجراء التدخل المبكر 7
</t>
    </r>
    <r>
      <rPr>
        <sz val="8"/>
        <color rgb="FF000000"/>
        <rFont val="Arial"/>
        <family val="2"/>
      </rPr>
      <t>إنشاء آلية تنسيق</t>
    </r>
  </si>
  <si>
    <r>
      <rPr>
        <b/>
        <sz val="9"/>
        <color rgb="FF2FBB4D"/>
        <rFont val="Arial"/>
        <family val="2"/>
      </rPr>
      <t xml:space="preserve">
</t>
    </r>
    <r>
      <rPr>
        <b/>
        <sz val="10"/>
        <color rgb="FF2FBB4D"/>
        <rFont val="Arial"/>
        <family val="2"/>
      </rPr>
      <t xml:space="preserve">توقيت استكمال الاستجابة المبكرة </t>
    </r>
    <r>
      <rPr>
        <sz val="10"/>
        <color rgb="FF000000"/>
        <rFont val="Arial"/>
        <family val="2"/>
      </rPr>
      <t xml:space="preserve"> 
الفرق بين تاريخ الإبلاغ وتاريخ استكمال
آخر إجراءات الاستجابة المبكرة
</t>
    </r>
    <r>
      <rPr>
        <b/>
        <sz val="10"/>
        <color rgb="FF000000"/>
        <rFont val="Arial"/>
        <family val="2"/>
      </rPr>
      <t>الهدف</t>
    </r>
    <r>
      <rPr>
        <sz val="10"/>
        <color rgb="FF000000"/>
        <rFont val="Arial"/>
        <family val="2"/>
      </rPr>
      <t xml:space="preserve">
</t>
    </r>
    <r>
      <rPr>
        <b/>
        <sz val="12"/>
        <color rgb="FF2FBB4D"/>
        <rFont val="Arial"/>
        <family val="2"/>
      </rPr>
      <t>7 أيام</t>
    </r>
  </si>
  <si>
    <t xml:space="preserve">الملاحظات أو
الأساس المنطقي لإدخال البيانات
</t>
  </si>
  <si>
    <t>#</t>
  </si>
  <si>
    <t xml:space="preserve">% النسبة التي استوفت الهدف </t>
  </si>
  <si>
    <r>
      <rPr>
        <sz val="8"/>
        <color theme="5" tint="-0.499984740745262"/>
        <rFont val="Arial"/>
        <family val="2"/>
      </rPr>
      <t xml:space="preserve">  </t>
    </r>
    <r>
      <rPr>
        <sz val="8"/>
        <color theme="5" tint="-0.499984740745262"/>
        <rFont val="Arial"/>
        <family val="2"/>
      </rPr>
      <t>لإضافة صف جديد:</t>
    </r>
    <r>
      <rPr>
        <sz val="8"/>
        <color theme="5" tint="-0.499984740745262"/>
        <rFont val="Arial"/>
        <family val="2"/>
      </rPr>
      <t xml:space="preserve"> </t>
    </r>
    <r>
      <rPr>
        <sz val="8"/>
        <color theme="5" tint="-0.499984740745262"/>
        <rFont val="Arial"/>
        <family val="2"/>
      </rPr>
      <t>حدد الصف ”#“ بأكمله (انقر فوق رقم الصف)، ثم اضغط على المفاتيح Ctrl و Shift وعلامة الجمع (+).</t>
    </r>
  </si>
  <si>
    <t xml:space="preserve">  1. قد يتغير تاريخ الظهور مع تحديث البيانات خلال مسار التحقيق الوبائي </t>
  </si>
  <si>
    <r>
      <t xml:space="preserve">  2. تعريف تاريخ الظهور. </t>
    </r>
    <r>
      <rPr>
        <sz val="8"/>
        <color rgb="FF4C4C4F"/>
        <rFont val="Arial"/>
        <family val="2"/>
      </rPr>
      <t>للأمراض المتوطنة:</t>
    </r>
    <r>
      <rPr>
        <sz val="8"/>
        <color rgb="FF4C4C4F"/>
        <rFont val="Arial"/>
        <family val="2"/>
      </rPr>
      <t xml:space="preserve"> التاريخ الذي برزت فيه زيادة محددة مسبقًا في حالات الإصابة عن المعدلات الأساسية؛ للأمراض غير المتوطنة: التاريخ الذي اختبرت فيه الحالة المرجعية أو أول حالة مرتبطة بالوباء الأعراض للمرة الأولى؛ </t>
    </r>
    <r>
      <rPr>
        <sz val="8"/>
        <color rgb="FF4C4C4F"/>
        <rFont val="Arial"/>
        <family val="2"/>
      </rPr>
      <t>لأحداث الصحة العامة الأخرى:</t>
    </r>
    <r>
      <rPr>
        <sz val="8"/>
        <color rgb="FF4C4C4F"/>
        <rFont val="Arial"/>
        <family val="2"/>
      </rPr>
      <t xml:space="preserve"> التاريخ الذي استوفى فيه التهديد للمرة الأولى المعايير اللازمة كحدث قابل للإبلاغ بناءً على معايير الإبلاغ القطرية.</t>
    </r>
  </si>
  <si>
    <t xml:space="preserve">  3. شراء السلع الأساسية وتوزيعها في المجتمع المحلي لمنع انتشار المرض
(مثل اللقاحات وأكياس أملاح الإماهة الفموية ومضادات الميكروبات ومعالجة المياه والصابون وطاردات الحشرات، والناموسيات ومعدات الوقاية الشخصية)؛ الشروع في اتخاذ تدابير الصحة العامة والتدابير الاجتماعية (مثلًا، ارتداء الكمامات، والقيود المفروضة على السفر، والحجر الصحي، وسحب الأغذية، والتوصية بغلي المياه)</t>
  </si>
  <si>
    <t>المفتاح</t>
  </si>
  <si>
    <t>الصيغة</t>
  </si>
  <si>
    <t>الإجراء</t>
  </si>
  <si>
    <t>NA</t>
  </si>
  <si>
    <r>
      <rPr>
        <b/>
        <sz val="8"/>
        <color rgb="FF000000"/>
        <rFont val="Arial"/>
        <family val="2"/>
      </rPr>
      <t>غير منطبق</t>
    </r>
    <r>
      <rPr>
        <b/>
        <sz val="8"/>
        <color rgb="FF000000"/>
        <rFont val="Arial"/>
        <family val="2"/>
      </rPr>
      <t xml:space="preserve"> </t>
    </r>
    <r>
      <rPr>
        <sz val="8"/>
        <color rgb="FF000000"/>
        <rFont val="Arial"/>
        <family val="2"/>
      </rPr>
      <t>تحقق من البيانات المدخلة في الصفحة 1 لإكمالها أو اكتب NA (ملاحظة: لا تكتب N/A)</t>
    </r>
  </si>
  <si>
    <t>!</t>
  </si>
  <si>
    <r>
      <rPr>
        <b/>
        <sz val="8"/>
        <color rgb="FF000000"/>
        <rFont val="Arial"/>
        <family val="2"/>
      </rPr>
      <t>قيمة سلبية.</t>
    </r>
    <r>
      <rPr>
        <sz val="8"/>
        <color rgb="FF000000"/>
        <rFont val="Arial"/>
        <family val="2"/>
      </rPr>
      <t xml:space="preserve"> </t>
    </r>
    <r>
      <rPr>
        <sz val="8"/>
        <color rgb="FF000000"/>
        <rFont val="Arial"/>
        <family val="2"/>
      </rPr>
      <t>خطأ محتمل في إدخال البيانات للمناقشة.</t>
    </r>
    <r>
      <rPr>
        <sz val="8"/>
        <color rgb="FF000000"/>
        <rFont val="Arial"/>
        <family val="2"/>
      </rPr>
      <t xml:space="preserve"> </t>
    </r>
    <r>
      <rPr>
        <sz val="8"/>
        <color rgb="FF000000"/>
        <rFont val="Arial"/>
        <family val="2"/>
      </rPr>
      <t>إذا كانت البيانات صحيحة، لا تقم بتعديل التواريخ لتقديم قيمة موجبة.</t>
    </r>
    <r>
      <rPr>
        <sz val="8"/>
        <color rgb="FF000000"/>
        <rFont val="Arial"/>
        <family val="2"/>
      </rPr>
      <t xml:space="preserve"> </t>
    </r>
    <r>
      <rPr>
        <sz val="8"/>
        <color rgb="FF000000"/>
        <rFont val="Arial"/>
        <family val="2"/>
      </rPr>
      <t>بدلاً من ذلك، قم بتدوين هذا الفاصل الزمني وتأكد من توثيق السرد/الأساس المنطقي لاختيار التاريخ.</t>
    </r>
  </si>
  <si>
    <t>مفقودة</t>
  </si>
  <si>
    <r>
      <rPr>
        <b/>
        <sz val="8"/>
        <color rgb="FF000000"/>
        <rFont val="Arial"/>
        <family val="2"/>
      </rPr>
      <t>بيانات مفقودة.</t>
    </r>
    <r>
      <rPr>
        <b/>
        <sz val="8"/>
        <color rgb="FF000000"/>
        <rFont val="Arial"/>
        <family val="2"/>
      </rPr>
      <t xml:space="preserve"> </t>
    </r>
    <r>
      <rPr>
        <sz val="8"/>
        <color rgb="FF000000"/>
        <rFont val="Arial"/>
        <family val="2"/>
      </rPr>
      <t>تحقق من البيانات المدخلة في الصفحة 1 لإكمالها أو اتركها فارغة.</t>
    </r>
  </si>
  <si>
    <t>تظليل باللون الأخضر</t>
  </si>
  <si>
    <r>
      <rPr>
        <b/>
        <sz val="8"/>
        <color rgb="FF000000"/>
        <rFont val="Arial"/>
        <family val="2"/>
      </rPr>
      <t>يحقق الهدف.</t>
    </r>
    <r>
      <rPr>
        <sz val="8"/>
        <color rgb="FF000000"/>
        <rFont val="Arial"/>
        <family val="2"/>
      </rPr>
      <t xml:space="preserve"> </t>
    </r>
    <r>
      <rPr>
        <sz val="8"/>
        <color rgb="FF000000"/>
        <rFont val="Arial"/>
        <family val="2"/>
      </rPr>
      <t>مناقشة العوامل الممكنة.</t>
    </r>
    <r>
      <rPr>
        <sz val="8"/>
        <color rgb="FF000000"/>
        <rFont val="Arial"/>
        <family val="2"/>
      </rPr>
      <t xml:space="preserve"> </t>
    </r>
    <r>
      <rPr>
        <sz val="8"/>
        <color rgb="FF000000"/>
        <rFont val="Arial"/>
        <family val="2"/>
      </rPr>
      <t>التوثيق من أجل المناصرة وإظهار التأثير.</t>
    </r>
  </si>
  <si>
    <t>تظليل باللون الأحمر</t>
  </si>
  <si>
    <r>
      <rPr>
        <b/>
        <sz val="8"/>
        <color rgb="FF000000"/>
        <rFont val="Arial"/>
        <family val="2"/>
      </rPr>
      <t>لا يحقق الهدف.</t>
    </r>
    <r>
      <rPr>
        <sz val="8"/>
        <color rgb="FF000000"/>
        <rFont val="Arial"/>
        <family val="2"/>
      </rPr>
      <t xml:space="preserve"> </t>
    </r>
    <r>
      <rPr>
        <sz val="8"/>
        <color rgb="FF000000"/>
        <rFont val="Arial"/>
        <family val="2"/>
      </rPr>
      <t>مناقشة العوائق.</t>
    </r>
    <r>
      <rPr>
        <sz val="8"/>
        <color rgb="FF000000"/>
        <rFont val="Arial"/>
        <family val="2"/>
      </rPr>
      <t xml:space="preserve"> </t>
    </r>
    <r>
      <rPr>
        <sz val="8"/>
        <color rgb="FF000000"/>
        <rFont val="Arial"/>
        <family val="2"/>
      </rPr>
      <t>اقتراح إجراءات تصحيحية.</t>
    </r>
  </si>
  <si>
    <t>التقارير التوليفية</t>
  </si>
  <si>
    <r>
      <rPr>
        <b/>
        <sz val="8"/>
        <color theme="0"/>
        <rFont val="Arial"/>
        <family val="2"/>
      </rPr>
      <t>النطاق</t>
    </r>
    <r>
      <rPr>
        <sz val="8"/>
        <color theme="0"/>
        <rFont val="Arial"/>
        <family val="2"/>
      </rPr>
      <t xml:space="preserve">
إجمالي الأحداث التي تم تقييمها بالهدف 7-1-7:</t>
    </r>
    <r>
      <rPr>
        <sz val="8"/>
        <color theme="0"/>
        <rFont val="Arial"/>
        <family val="2"/>
      </rPr>
      <t xml:space="preserve"> </t>
    </r>
    <r>
      <rPr>
        <sz val="8"/>
        <color theme="0"/>
        <rFont val="Arial"/>
        <family val="2"/>
      </rPr>
      <t>يتم توليدها تلقائياً؛ التعديل بحسب الحاجة.</t>
    </r>
  </si>
  <si>
    <t>% النسبة التي حققت الأهداف</t>
  </si>
  <si>
    <t>الأداء الإجمالي</t>
  </si>
  <si>
    <t xml:space="preserve">الاستجابة </t>
  </si>
  <si>
    <t>الهدف 7-1-7</t>
  </si>
  <si>
    <t># العدد الذي استوفى الهدف</t>
  </si>
  <si>
    <t>النسبة التي استوفت الهدف</t>
  </si>
  <si>
    <t>اجراءات الاستجابة المبكرة</t>
  </si>
  <si>
    <t>اجراء الاستجابة المبكرة 1</t>
  </si>
  <si>
    <t>اجراء الاستجابة المبكرة 2</t>
  </si>
  <si>
    <t>اجراء الاستجابة المبكرة 3</t>
  </si>
  <si>
    <t>اجراء الاستجابة المبكرة 4</t>
  </si>
  <si>
    <t>اجراء الاستجابة المبكرة 5</t>
  </si>
  <si>
    <t>اجراء الاستجابة المبكرة 6</t>
  </si>
  <si>
    <t>اجراء الاستجابة المبكرة 7</t>
  </si>
  <si>
    <t>% النسبة التي استوفت الهدف</t>
  </si>
  <si>
    <t>الرمز التعريفي للحدث</t>
  </si>
  <si>
    <t>الإجراء المقترح</t>
  </si>
  <si>
    <t>العوائق التي تمّت معالجتها</t>
  </si>
  <si>
    <r>
      <rPr>
        <b/>
        <sz val="8"/>
        <color theme="0"/>
        <rFont val="Arial"/>
        <family val="2"/>
      </rPr>
      <t>تحديد الأولويات</t>
    </r>
    <r>
      <rPr>
        <b/>
        <vertAlign val="superscript"/>
        <sz val="8"/>
        <color theme="0"/>
        <rFont val="Arial"/>
        <family val="2"/>
      </rPr>
      <t>1</t>
    </r>
  </si>
  <si>
    <t>الهيئة المسؤولة</t>
  </si>
  <si>
    <t>تاريخ البدء المتوخى</t>
  </si>
  <si>
    <t>تاريخ الانتهاء المتوخى</t>
  </si>
  <si>
    <r>
      <rPr>
        <b/>
        <sz val="8"/>
        <color theme="0"/>
        <rFont val="Arial"/>
        <family val="2"/>
      </rPr>
      <t>التقدم المحرز</t>
    </r>
    <r>
      <rPr>
        <b/>
        <vertAlign val="superscript"/>
        <sz val="8"/>
        <color theme="0"/>
        <rFont val="Arial"/>
        <family val="2"/>
      </rPr>
      <t>2</t>
    </r>
  </si>
  <si>
    <t>الخطوات التالية</t>
  </si>
  <si>
    <t>فوري</t>
  </si>
  <si>
    <t>الاسم، المؤسسة، نقطة الاتصال</t>
  </si>
  <si>
    <t>بانتظار تاريخ البدء</t>
  </si>
  <si>
    <t>قيد التنقيذ</t>
  </si>
  <si>
    <t>طويل الأمد</t>
  </si>
  <si>
    <t>عالق</t>
  </si>
  <si>
    <t>مكتمل</t>
  </si>
  <si>
    <t xml:space="preserve">مؤجل </t>
  </si>
  <si>
    <r>
      <rPr>
        <sz val="8"/>
        <color theme="5" tint="-0.499984740745262"/>
        <rFont val="Arial"/>
        <family val="2"/>
      </rPr>
      <t xml:space="preserve">  </t>
    </r>
    <r>
      <rPr>
        <sz val="8"/>
        <color theme="5" tint="-0.499984740745262"/>
        <rFont val="Arial"/>
        <family val="2"/>
      </rPr>
      <t>لإضافة صف جديد:</t>
    </r>
    <r>
      <rPr>
        <sz val="8"/>
        <color theme="5" tint="-0.499984740745262"/>
        <rFont val="Arial"/>
        <family val="2"/>
      </rPr>
      <t xml:space="preserve"> </t>
    </r>
    <r>
      <rPr>
        <sz val="8"/>
        <color theme="5" tint="-0.499984740745262"/>
        <rFont val="Arial"/>
        <family val="2"/>
      </rPr>
      <t>حدد الصف ”#“ بأكمله (انقر فوق رقم الصف)، ثم اضغط على المفاتيح Ctrl و Shift وعلامة الجمع (+).</t>
    </r>
    <r>
      <rPr>
        <sz val="8"/>
        <color theme="5" tint="-0.499984740745262"/>
        <rFont val="Arial"/>
        <family val="2"/>
      </rPr>
      <t xml:space="preserve"> 
</t>
    </r>
  </si>
  <si>
    <r>
      <rPr>
        <sz val="8"/>
        <color theme="1"/>
        <rFont val="Arial"/>
        <family val="2"/>
      </rPr>
      <t>1.</t>
    </r>
    <r>
      <rPr>
        <sz val="8"/>
        <color theme="1"/>
        <rFont val="Arial"/>
        <family val="2"/>
      </rPr>
      <t xml:space="preserve"> </t>
    </r>
    <r>
      <rPr>
        <b/>
        <sz val="8"/>
        <color theme="1"/>
        <rFont val="Arial"/>
        <family val="2"/>
      </rPr>
      <t>تحديد الأولويات</t>
    </r>
    <r>
      <rPr>
        <sz val="8"/>
        <color theme="1"/>
        <rFont val="Arial"/>
        <family val="2"/>
      </rPr>
      <t xml:space="preserve"> </t>
    </r>
    <r>
      <rPr>
        <sz val="8"/>
        <color theme="1"/>
        <rFont val="Arial"/>
        <family val="2"/>
      </rPr>
      <t>تعالج الإجراءات الفورية العوائق العاجلة باستخدام الموارد المتاحة، بينما يتم تجميع الإجراءات طويلة الأجل ومعالجتها بشكل منهجي خلال عمليات التخطيط المستقبلية</t>
    </r>
  </si>
  <si>
    <r>
      <rPr>
        <sz val="8"/>
        <color rgb="FF000000"/>
        <rFont val="Arial"/>
        <family val="2"/>
      </rPr>
      <t>2.</t>
    </r>
    <r>
      <rPr>
        <sz val="8"/>
        <color rgb="FF000000"/>
        <rFont val="Arial"/>
        <family val="2"/>
      </rPr>
      <t xml:space="preserve"> </t>
    </r>
    <r>
      <rPr>
        <b/>
        <sz val="8"/>
        <color rgb="FF000000"/>
        <rFont val="Arial"/>
        <family val="2"/>
      </rPr>
      <t>التقدم المحرز: مكتمل</t>
    </r>
    <r>
      <rPr>
        <sz val="8"/>
        <color rgb="FF000000"/>
        <rFont val="Arial"/>
        <family val="2"/>
      </rPr>
      <t xml:space="preserve"> (اكتمل التنفيذ بنجاح)، أو </t>
    </r>
    <r>
      <rPr>
        <b/>
        <sz val="8"/>
        <color rgb="FF000000"/>
        <rFont val="Arial"/>
        <family val="2"/>
      </rPr>
      <t xml:space="preserve">قيد التنفيذ </t>
    </r>
    <r>
      <rPr>
        <sz val="8"/>
        <color rgb="FF000000"/>
        <rFont val="Arial"/>
        <family val="2"/>
      </rPr>
      <t xml:space="preserve">(التنفيذ جارٍ)، أو </t>
    </r>
    <r>
      <rPr>
        <b/>
        <sz val="8"/>
        <color rgb="FF000000"/>
        <rFont val="Arial"/>
        <family val="2"/>
      </rPr>
      <t>عالق</t>
    </r>
    <r>
      <rPr>
        <sz val="8"/>
        <color rgb="FF000000"/>
        <rFont val="Arial"/>
        <family val="2"/>
      </rPr>
      <t xml:space="preserve"> (واجه التنفيذ عقبة ولا يتقدم,</t>
    </r>
    <r>
      <rPr>
        <sz val="8"/>
        <color rgb="FF000000"/>
        <rFont val="Arial"/>
        <family val="2"/>
      </rPr>
      <t xml:space="preserve"> </t>
    </r>
  </si>
  <si>
    <r>
      <rPr>
        <sz val="8"/>
        <color rgb="FF000000"/>
        <rFont val="Arial"/>
        <family val="2"/>
      </rPr>
      <t xml:space="preserve">يجب مناقشة تحديد الأولويات المحتملة أو توفير الموارد للتخفيف من عوائق التنفيذ)، </t>
    </r>
    <r>
      <rPr>
        <b/>
        <sz val="8"/>
        <color rgb="FF000000"/>
        <rFont val="Arial"/>
        <family val="2"/>
      </rPr>
      <t>بانتظار تاريخ البدء</t>
    </r>
    <r>
      <rPr>
        <sz val="8"/>
        <color rgb="FF000000"/>
        <rFont val="Arial"/>
        <family val="2"/>
      </rPr>
      <t xml:space="preserve"> (التنفيذ معلق قبل تاريخ البدء)، </t>
    </r>
    <r>
      <rPr>
        <b/>
        <sz val="8"/>
        <color rgb="FF000000"/>
        <rFont val="Arial"/>
        <family val="2"/>
      </rPr>
      <t>مؤجل</t>
    </r>
    <r>
      <rPr>
        <sz val="8"/>
        <color rgb="FF000000"/>
        <rFont val="Arial"/>
        <family val="2"/>
      </rPr>
      <t xml:space="preserve"> (إعادة ترتيب أولويات التنفيذ لدورة التنفيذ التالية)</t>
    </r>
  </si>
  <si>
    <r>
      <rPr>
        <b/>
        <sz val="10"/>
        <color theme="0"/>
        <rFont val="Arial"/>
        <family val="2"/>
      </rPr>
      <t>العوائق</t>
    </r>
    <r>
      <rPr>
        <sz val="10"/>
        <color theme="0"/>
        <rFont val="Arial"/>
        <family val="2"/>
      </rPr>
      <t xml:space="preserve">
نقل العوائق الفردية من صفحة ”إدخال بيانات التوقيت“.</t>
    </r>
    <r>
      <rPr>
        <sz val="9"/>
        <color theme="0"/>
        <rFont val="Arial"/>
        <family val="2"/>
      </rPr>
      <t xml:space="preserve">
</t>
    </r>
    <r>
      <rPr>
        <sz val="9"/>
        <color theme="0"/>
        <rFont val="Arial"/>
        <family val="2"/>
      </rPr>
      <t>قم بتعيين فئات العوائق في الخانة (د) أو استخدم هذه القائمة لدعم التحليل الموضوعي للعوائق المتكررة.</t>
    </r>
  </si>
  <si>
    <r>
      <rPr>
        <b/>
        <sz val="9"/>
        <color theme="0"/>
        <rFont val="Arial"/>
        <family val="2"/>
      </rPr>
      <t>الفاصل الزمني</t>
    </r>
    <r>
      <rPr>
        <sz val="9"/>
        <color theme="0"/>
        <rFont val="Arial"/>
        <family val="2"/>
      </rPr>
      <t xml:space="preserve">
تحديد الفاصل الزمني 7-1-7</t>
    </r>
  </si>
  <si>
    <r>
      <rPr>
        <b/>
        <sz val="9"/>
        <color theme="0"/>
        <rFont val="Arial"/>
        <family val="2"/>
      </rPr>
      <t>فئة العوائق</t>
    </r>
    <r>
      <rPr>
        <sz val="9"/>
        <color theme="0"/>
        <rFont val="Arial"/>
        <family val="2"/>
      </rPr>
      <t xml:space="preserve">
تحديد الفئة</t>
    </r>
  </si>
  <si>
    <r>
      <rPr>
        <b/>
        <sz val="9"/>
        <color theme="0"/>
        <rFont val="Arial"/>
        <family val="2"/>
      </rPr>
      <t>المجال الفني</t>
    </r>
    <r>
      <rPr>
        <sz val="9"/>
        <color theme="0"/>
        <rFont val="Arial"/>
        <family val="2"/>
      </rPr>
      <t xml:space="preserve">
تحديد التقييم الخارجي المشترك (JEE)
المجال الفني</t>
    </r>
    <r>
      <rPr>
        <sz val="9"/>
        <color theme="0"/>
        <rFont val="Arial"/>
        <family val="2"/>
      </rPr>
      <t xml:space="preserve"> </t>
    </r>
  </si>
  <si>
    <r>
      <rPr>
        <b/>
        <sz val="9"/>
        <color theme="0"/>
        <rFont val="Arial"/>
        <family val="2"/>
      </rPr>
      <t>مؤشر JEE</t>
    </r>
    <r>
      <rPr>
        <sz val="9"/>
        <color theme="0"/>
        <rFont val="Arial"/>
        <family val="2"/>
      </rPr>
      <t xml:space="preserve">
تحديد مؤشر JEE (اختياري)</t>
    </r>
  </si>
  <si>
    <t xml:space="preserve">  </t>
  </si>
  <si>
    <r>
      <rPr>
        <b/>
        <sz val="9"/>
        <color rgb="FFFFFFFF"/>
        <rFont val="Arial"/>
        <family val="2"/>
      </rPr>
      <t>فئات العوائق للهدف 7-1-7</t>
    </r>
    <r>
      <rPr>
        <sz val="9"/>
        <color rgb="FFFFFFFF"/>
        <rFont val="Arial"/>
        <family val="2"/>
      </rPr>
      <t xml:space="preserve">
للمساعدة في تحديد المجالات الأكثر احتياجًا للعمل والاستثمار، قم بتصنيف العوائق واستعراض الفئات الأكثر تكرارًا.</t>
    </r>
    <r>
      <rPr>
        <sz val="9"/>
        <color rgb="FFFFFFFF"/>
        <rFont val="Arial"/>
        <family val="2"/>
      </rPr>
      <t xml:space="preserve"> 
</t>
    </r>
    <r>
      <rPr>
        <sz val="9"/>
        <color rgb="FFFFFFFF"/>
        <rFont val="Arial"/>
        <family val="2"/>
      </rPr>
      <t>فيما يلي فئات العوائق الشائعة التي تم تحديدها من خلال تطبيق نهج 7-1-7.</t>
    </r>
    <r>
      <rPr>
        <sz val="9"/>
        <color rgb="FFFFFFFF"/>
        <rFont val="Arial"/>
        <family val="2"/>
      </rPr>
      <t xml:space="preserve"> </t>
    </r>
    <r>
      <rPr>
        <sz val="9"/>
        <color rgb="FFFFFFFF"/>
        <rFont val="Arial"/>
        <family val="2"/>
      </rPr>
      <t>هذه القائمة ليست شاملة وقد تبرز الحاجة إلى فئات إضافية من العوائق.</t>
    </r>
    <r>
      <rPr>
        <sz val="9"/>
        <color rgb="FFFFFFFF"/>
        <rFont val="Arial"/>
        <family val="2"/>
      </rPr>
      <t xml:space="preserve">  </t>
    </r>
  </si>
  <si>
    <t xml:space="preserve"> </t>
  </si>
  <si>
    <t>موظفو الرعاية السريرية أو الرعاية الصحية</t>
  </si>
  <si>
    <t>المختبرات</t>
  </si>
  <si>
    <t>التخطيط والإجراءات</t>
  </si>
  <si>
    <t>عمال الصحة الذين لم يتلقوا تدريباً كافياً في مجال المراقبة والاستجابة</t>
  </si>
  <si>
    <t>ضعف القدرات التشخيصية المخبرية</t>
  </si>
  <si>
    <t>عدم اتباع إجراءات الإبلاغ عن الحدث</t>
  </si>
  <si>
    <t>محدودية القدرة على إدارة الحالات السريرية  </t>
  </si>
  <si>
    <t>التأخر في جمع العينات </t>
  </si>
  <si>
    <t>عدم اتباع إجراءات التقييم الأولي للمخاطر أو إجراءات التحقق من الحدث</t>
  </si>
  <si>
    <t>انخفاض الوعي أو الاشتباه السريري من قبل العاملين في المجال الصحي </t>
  </si>
  <si>
    <t>التأخر في نقل العينات</t>
  </si>
  <si>
    <t>ضعف الإجراءات المتبعة للإبلاغ عن الحدث </t>
  </si>
  <si>
    <t>قدرات نقطة اتصال/قدرات المراقبة السريرية غير كافية </t>
  </si>
  <si>
    <t>عدم كفاية المستلزمات التشخيصية (الكواشف المخبرية، وأجهزة التشخيص السريع، ومعدات جمع العينات)</t>
  </si>
  <si>
    <t>ضعف تقييمات المخاطر أو الجاهزية أو خطط الاستجابة </t>
  </si>
  <si>
    <t>التنسيق</t>
  </si>
  <si>
    <t>فشل أو تأخر التقارير المخبرية</t>
  </si>
  <si>
    <t>ضعف سياسات وإرشادات المراقبة أو الاستجابة</t>
  </si>
  <si>
    <t>التنسيق بين وحدات أو وكالات الصحة العامة غير كافي</t>
  </si>
  <si>
    <t>بطء وقت الاستجابة المخبرية الداخلية</t>
  </si>
  <si>
    <t>الموارد والمشتريات</t>
  </si>
  <si>
    <t>فرق الاستجابة متعددة القطاعات/التخصصات غير كافية</t>
  </si>
  <si>
    <t>المرضى أو المجتمع المحلي</t>
  </si>
  <si>
    <t>الأولويات المتنافسة (بما في ذلك كوفيد-19) </t>
  </si>
  <si>
    <t>تبادل المعلومات/التعاون في نظام One Health غير كافي </t>
  </si>
  <si>
    <t>التأخر في طلب الرعاية من قبل المريض </t>
  </si>
  <si>
    <t>نقص التمويل أو الموارد اللازمة لبدء الاستجابة أو الحشد السريع للموارد </t>
  </si>
  <si>
    <t>ضعف تنسيق الاستجابة، بما في ذلك إدارة الحوادث وقدرات فريق الاستجابة السريعة </t>
  </si>
  <si>
    <t>ضعف حساسية الكشف المجتمعي </t>
  </si>
  <si>
    <t>التوفر المحدود للعلاجات أو التدابير المضادة أو معدات الحماية الشخصية </t>
  </si>
  <si>
    <t>ضعف التنسيق مع البلدان المجاورة </t>
  </si>
  <si>
    <t>النقص في المعرفة أو ثقة المجتمع </t>
  </si>
  <si>
    <t>التأخير في الخدمات اللوجستية والشحن </t>
  </si>
  <si>
    <t>ضعف التنسيق بين القطاعين العام والخاص</t>
  </si>
  <si>
    <t>ضعف الإبلاغ عن المخاطر أو المشاركة المجتمعية </t>
  </si>
  <si>
    <t>الثغرات في الموارد البشرية للصحة العامة </t>
  </si>
  <si>
    <t>نظم البيانات</t>
  </si>
  <si>
    <t>تأخر الموافقات (البيروقراطية والتنظيمية وغيرها)</t>
  </si>
  <si>
    <t>عدم توفر بيانات المراقبة في الوقت المناسب أو بيانات المراقبة الكاملة</t>
  </si>
  <si>
    <t>نقص المساعدة المالية العامة (مثلًا، العلاجات؛ لتعويض آثار تدابير الصحة العامة والتدابير الاجتماعية)</t>
  </si>
  <si>
    <t>التحدي التكنولوجي لأنظمة المراقبة/الإبلاغ الإلكترونية (مثلًا، التغطية الشبكية) </t>
  </si>
  <si>
    <t>خصائص الحدث</t>
  </si>
  <si>
    <t>مشكلات الوصول (مثلًا، المناطق النائية والهشة وحالات النزاع والظروف المناخية)</t>
  </si>
  <si>
    <t>مسببات الأمراض الجديدة أو غير المتوقعة أو عديمة الأولوية</t>
  </si>
  <si>
    <r>
      <rPr>
        <sz val="8"/>
        <color rgb="FF4C4C4F"/>
        <rFont val="Arial"/>
        <family val="2"/>
      </rPr>
      <t xml:space="preserve">  </t>
    </r>
    <r>
      <rPr>
        <sz val="8"/>
        <color rgb="FF4C4C4F"/>
        <rFont val="Arial"/>
        <family val="2"/>
      </rPr>
      <t>لإضافة صف جديد:</t>
    </r>
    <r>
      <rPr>
        <sz val="8"/>
        <color rgb="FF4C4C4F"/>
        <rFont val="Arial"/>
        <family val="2"/>
      </rPr>
      <t xml:space="preserve"> </t>
    </r>
    <r>
      <rPr>
        <sz val="8"/>
        <color rgb="FF4C4C4F"/>
        <rFont val="Arial"/>
        <family val="2"/>
      </rPr>
      <t>حدد الصف ”#“ بأكمله (انقر فوق رقم الصف)، ثم اضغط على المفاتيح Ctrl و Shift وعلامة الجمع (+).</t>
    </r>
  </si>
  <si>
    <r>
      <rPr>
        <b/>
        <sz val="10"/>
        <color rgb="FFF8FEF3"/>
        <rFont val="Arial"/>
        <family val="2"/>
      </rPr>
      <t>عدد فئات العوائق</t>
    </r>
    <r>
      <rPr>
        <sz val="10"/>
        <color rgb="FFF8FEF3"/>
        <rFont val="Arial"/>
        <family val="2"/>
      </rPr>
      <t xml:space="preserve">
لتحديث النتائج، حدد أي منطقة في الجدول أدناه، ثم انقر بزر الماوس الأيمن واختر ”تحديث“.</t>
    </r>
  </si>
  <si>
    <t>فئات العوائق</t>
  </si>
  <si>
    <t xml:space="preserve"> المجالات التقنية للتقييم الخارجي المشترك (JEE)</t>
  </si>
  <si>
    <t>الرمز التعريفي لمؤشر JEE</t>
  </si>
  <si>
    <t>P1. الصكوك القانونية</t>
  </si>
  <si>
    <t>P1.1. الصكوك القانونية</t>
  </si>
  <si>
    <t>القدرة المحدودة على إدارة الحالات السريرية  </t>
  </si>
  <si>
    <t>P2. التمويل</t>
  </si>
  <si>
    <t>P1.2. الإنصاف والمساواة بين الجنسين في حالات الطوارئ الصحية</t>
  </si>
  <si>
    <t>ضعف الوعي أو الاشتباه السريري من قبل العاملين في المجال الصحي </t>
  </si>
  <si>
    <t>P3. تنسيق اللوائح الصحية الدولية ووظائف مركز التنسيق الوطني للوائح الصحية الدولية والمناصرة</t>
  </si>
  <si>
    <t>P2.1. تمويل تنفيذ اللوائح الصحية الدولية</t>
  </si>
  <si>
    <t>P4. مقاومة مضادات الميكروبات (AMR)</t>
  </si>
  <si>
    <t>P2.2. تمويل الاستجابة لحالات الطوارئ الصحية العامة</t>
  </si>
  <si>
    <t>P5. الأمراض حيوانية المصدر</t>
  </si>
  <si>
    <t>P3.1. وظائف نقطة التنسيق الوطنية للوائح الصحية الدولية</t>
  </si>
  <si>
    <t>فرق الاستجابة المتعددة القطاعات/التخصصات غير كافية</t>
  </si>
  <si>
    <t>P6. السلامة الغذائية</t>
  </si>
  <si>
    <t>P3.2. آليات التنسيق متعددة القطاعات</t>
  </si>
  <si>
    <t>تبادل المعلومات/التعاون في One Health غير كافي </t>
  </si>
  <si>
    <t>P7. السلامة البيولوجية والأمن البيولوجي</t>
  </si>
  <si>
    <t>P3.3. التخطيط الاستراتيجي للوائح الصحية الدولية أو الجاهزيو أو الأمن الصحي</t>
  </si>
  <si>
    <t>ضعف تنسيق الاستجابة، بما في ذلك إدارة الحوادث وقدرة فريق الاستجابة السريعة </t>
  </si>
  <si>
    <t>P8. التحصين</t>
  </si>
  <si>
    <t xml:space="preserve">P4.1. التنسيق متعدد القطاعات بشأن مقاومة مضادات الميكروبات </t>
  </si>
  <si>
    <t>D1. أنظمة المختبرات الوطنية</t>
  </si>
  <si>
    <t>P4.2. مراقبة مقاومة مضادات الميكروبات</t>
  </si>
  <si>
    <t>D2. المراقبة</t>
  </si>
  <si>
    <t xml:space="preserve">P4.3. الوقاية من الكائنات العضوية المقاومة لأدوية متعددة </t>
  </si>
  <si>
    <t>عدم توفّر بيانات المراقبة المكتملة أو في الوقت المناسب</t>
  </si>
  <si>
    <t>D3. الموارد البشرية</t>
  </si>
  <si>
    <t>P4.4. الاستخدام الأمثل للأدوية المضادة للميكروبات في مجال الصحة البشرية</t>
  </si>
  <si>
    <t>R1. إدارة الطوارئ الصحية</t>
  </si>
  <si>
    <t>P4.5. الاستخدام الأمثل للأدوية المضادة للميكروبات في مجال الصحة الحيوانية والزراعة</t>
  </si>
  <si>
    <t>R2. الربط بين سلطات الصحة العامة والسلطات الأمنية</t>
  </si>
  <si>
    <t>P5.1. مراقبة الأمراض حيوانية المصدر</t>
  </si>
  <si>
    <t>R3. توفير الخدمات الصحية</t>
  </si>
  <si>
    <t>P5.2. الاستجابة للأمراض حيوانية المصدر</t>
  </si>
  <si>
    <t>R4. الوقاية من العدوى ومكافحتها</t>
  </si>
  <si>
    <t>P5.3. ممارسات الإنتاج الحيواني الصحية</t>
  </si>
  <si>
    <t>تأخر جمع العينات </t>
  </si>
  <si>
    <t>R5. الإبلاغ عن المخاطر والمشاركة المجتمعية</t>
  </si>
  <si>
    <t>P6.1. مراقبة الأمراض التي تنتقل عن طريق الأغذية والتلوث</t>
  </si>
  <si>
    <t>المنافذ المنافذ وصحة الحدود</t>
  </si>
  <si>
    <t>P6.2. الاستجابة لحالات الطوارئ المتعلقة بسلامة الأغذية وإدارتها</t>
  </si>
  <si>
    <t>النقص في مستلزمات التشخيص (الكواشف المخبرية، واختبارات التشخيص السريع، وأدوات جمع العينات)</t>
  </si>
  <si>
    <t>الأحداث الكيميائية</t>
  </si>
  <si>
    <t>P7.1. إرساء نظام حكومي شامل للسلامة البيولوجية والأمن البيولوجي في المرافق البشرية والحيوانية والزراعية</t>
  </si>
  <si>
    <t>حالات الطوارئ الإشعاعية</t>
  </si>
  <si>
    <t>P7.2. تدريب وممارسات السلامة البيولوجية والأمن البيولوجي في جميع القطاعات ذات الصلة (بما في ذلك البشرية والحيوانية والزراعية)</t>
  </si>
  <si>
    <t>بطء وقت الاستجابة في المختبرات الداخلية</t>
  </si>
  <si>
    <t>P8.1. التغطية باللقاحات (الحصبة) كجزء من البرنامج الوطني</t>
  </si>
  <si>
    <t>P8.2. الوصول إلى اللقاحات وتقديمها على الصعيد الوطني</t>
  </si>
  <si>
    <t>P8.3. التطعيم الجماعي للأمراض التي يمكن الوقاية منها باللقاحات</t>
  </si>
  <si>
    <t>D1.1. سبل تحديد قدرة المختبرات على إجراء الفحوصات المخبرية</t>
  </si>
  <si>
    <t>D1.2. نظام إحالة العينات ونقلها</t>
  </si>
  <si>
    <t>D1.3. شبكة التشخيص الوطنية الفعالة</t>
  </si>
  <si>
    <t>D1.4. نظام جودة المختبرات</t>
  </si>
  <si>
    <t>D2.1. وظيفة مراقبة الإنذار المبكر</t>
  </si>
  <si>
    <t>D2.2. التحقق من الأحداث والتحقيق فيها</t>
  </si>
  <si>
    <t>D2.3. التحليل وتبادل المعلومات</t>
  </si>
  <si>
    <t>D3.1. استراتيجية القوى العاملة متعددة القطاعات</t>
  </si>
  <si>
    <t>D3.2. الموارد البشرية لتنفيذ اللوائح الصحية الدولية</t>
  </si>
  <si>
    <t>D3.3. تدريب القوى العاملة</t>
  </si>
  <si>
    <t>D3.4. زيادة القوى العاملة خلال أحد أحداث الصحة العامة</t>
  </si>
  <si>
    <t>R1.1. تقييم المخاطر والاستعداد للطوارئ</t>
  </si>
  <si>
    <t xml:space="preserve">R1.2.  مركز عمليات الطوارئ الصحية العامة </t>
  </si>
  <si>
    <t>غير ذلك</t>
  </si>
  <si>
    <t>R1.3. إدارة الاستجابة للطوارئ الصحية</t>
  </si>
  <si>
    <t>R1.4. تفعيل وتنسيق فريق العاملين الصحيين في حالات الطوارئ الصحية العامة</t>
  </si>
  <si>
    <t>R1.5. إدارة سلسلة الإمداد واللوجستيات في حالات الطوارئ</t>
  </si>
  <si>
    <t>R1.6. البحث والتطوير والابتكار</t>
  </si>
  <si>
    <t>R2.1. يتم الربط بين هيئات الصحة العامة والسلطات الأمنية (مثل سلطات إنفاذ القانون ومراقبة الحدود والجمارك) أثناء وقوع حدث بيولوجي أو كيميائي أو إشعاعي مشتبه به أو مؤكد</t>
  </si>
  <si>
    <t>R3.1. إدارة الحالات</t>
  </si>
  <si>
    <t>R3.2. الاستفادة من الخدمات الصحية</t>
  </si>
  <si>
    <t>R3.3. استمرارية الأجهزة الصحية الأساسية</t>
  </si>
  <si>
    <t>R4.1. برامج الوقاية من العدوى ومكافحتها</t>
  </si>
  <si>
    <t>R4.2.  مراقبة حالات العدوى المرتبطة بالرعاية الصحية</t>
  </si>
  <si>
    <t>R4.3. البيئة الآمنة في المرافق الصحية</t>
  </si>
  <si>
    <t xml:space="preserve">R5.1. نظم الإبلاغ عن المخاطر والمشاركة المجتمعية في حالات الطوارئ </t>
  </si>
  <si>
    <t>R5.2 الإبلاغ عن المخاطر</t>
  </si>
  <si>
    <t>R5.3. المشاركة المجتمعية</t>
  </si>
  <si>
    <t>PoE1. المتطلبات الأساسية للقدرات في جميع الأوقات عند المنافذ (المطارات والموانئ والمعابر البرية)</t>
  </si>
  <si>
    <t>PoE2. الاستجابة للصحة العامة عند المنافذ</t>
  </si>
  <si>
    <t>PoE3. النهج القائم على المخاطر للتدابير المتعلقة بالسفر الدولي</t>
  </si>
  <si>
    <t>CE1. الآليات المنشأة والمنفذة للكشف عن الأحداث الكيميائية أو حالات الطوارئ الكيميائية والاستجابة لها</t>
  </si>
  <si>
    <t>CE2. البيئة الممكنة القائمة لإدارة الأحداث الكيميائية</t>
  </si>
  <si>
    <t>RE1. الآليات المنشأة والمنفذة للكشف عن الطوارئ الإشعاعية والنووية والاستجابة لها</t>
  </si>
  <si>
    <t>RE2. البيئة الممكنة القائمة لإدارة الطوارئ الإشعاعية والنووية</t>
  </si>
  <si>
    <t>غير منطبق</t>
  </si>
  <si>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</si>
  <si>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t>Select from drop-down.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</si>
</sst>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68" x14ac:knownFonts="1">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b/>
      <sz val="9"/>
      <color rgb="FFFFFFFF"/>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
      <b/>
      <sz val="10"/>
      <color rgb="FF2FBB4D"/>
      <name val="Arial"/>
      <family val="2"/>
    </font>
  </fonts>
  <fills count="28">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s>
  <borders count="56">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31" fillId="0" borderId="0" applyFont="0" applyFill="0" applyBorder="0" applyAlignment="0" applyProtection="0"/>
    <xf numFmtId="0" fontId="4" fillId="0" borderId="0"/>
  </cellStyleXfs>
  <cellXfs count="247">
    <xf numFmtId="0" fontId="0" fillId="0" borderId="0" xfId="0" applyAlignment="1">
      <alignment readingOrder="2"/>
    </xf>
    <xf numFmtId="0" fontId="3" fillId="0" borderId="0" xfId="0" applyFont="1" applyAlignment="1">
      <alignment readingOrder="2"/>
    </xf>
    <xf numFmtId="0" fontId="0" fillId="0" borderId="0" xfId="0" applyAlignment="1">
      <alignment vertical="center" readingOrder="2"/>
    </xf>
    <xf numFmtId="0" fontId="0" fillId="0" borderId="0" xfId="0" applyAlignment="1">
      <alignment horizontal="left" vertical="top" indent="1" readingOrder="2"/>
    </xf>
    <xf numFmtId="0" fontId="15" fillId="0" borderId="0" xfId="0" applyFont="1" applyAlignment="1">
      <alignment horizontal="left" vertical="center" indent="1" readingOrder="2"/>
    </xf>
    <xf numFmtId="0" fontId="17" fillId="0" borderId="0" xfId="0" applyFont="1" applyAlignment="1">
      <alignment readingOrder="2"/>
    </xf>
    <xf numFmtId="0" fontId="27" fillId="10" borderId="0" xfId="0" applyFont="1" applyFill="1" applyAlignment="1">
      <alignment vertical="center" readingOrder="2"/>
    </xf>
    <xf numFmtId="0" fontId="27" fillId="10" borderId="0" xfId="0" applyFont="1" applyFill="1" applyAlignment="1">
      <alignment horizontal="center" vertical="center" readingOrder="2"/>
    </xf>
    <xf numFmtId="0" fontId="25" fillId="0" borderId="0" xfId="0" applyFont="1" applyAlignment="1">
      <alignment readingOrder="2"/>
    </xf>
    <xf numFmtId="0" fontId="26" fillId="6" borderId="9" xfId="0" applyFont="1" applyFill="1" applyBorder="1" applyAlignment="1">
      <alignment horizontal="left" vertical="center" indent="1" readingOrder="2"/>
    </xf>
    <xf numFmtId="0" fontId="26" fillId="6" borderId="10" xfId="0" applyFont="1" applyFill="1" applyBorder="1" applyAlignment="1">
      <alignment horizontal="left" vertical="center" indent="1" readingOrder="2"/>
    </xf>
    <xf numFmtId="0" fontId="27" fillId="0" borderId="0" xfId="0" applyFont="1" applyAlignment="1">
      <alignment horizontal="center" vertical="center" readingOrder="2"/>
    </xf>
    <xf numFmtId="0" fontId="27" fillId="0" borderId="0" xfId="0" applyFont="1" applyAlignment="1">
      <alignment vertical="center" readingOrder="2"/>
    </xf>
    <xf numFmtId="0" fontId="26" fillId="0" borderId="6" xfId="0" applyFont="1" applyBorder="1" applyAlignment="1">
      <alignment horizontal="center" vertical="center" readingOrder="2"/>
    </xf>
    <xf numFmtId="0" fontId="28" fillId="0" borderId="6" xfId="0" applyFont="1" applyBorder="1" applyAlignment="1">
      <alignment horizontal="center" vertical="center" readingOrder="2"/>
    </xf>
    <xf numFmtId="0" fontId="29" fillId="0" borderId="6" xfId="0" applyFont="1" applyBorder="1" applyAlignment="1">
      <alignment horizontal="center" vertical="center" readingOrder="2"/>
    </xf>
    <xf numFmtId="0" fontId="0" fillId="5" borderId="0" xfId="0" applyFill="1" applyAlignment="1">
      <alignment readingOrder="2"/>
    </xf>
    <xf numFmtId="9" fontId="20" fillId="5" borderId="0" xfId="0" applyNumberFormat="1" applyFont="1" applyFill="1" applyAlignment="1">
      <alignment horizontal="center" vertical="center" readingOrder="2"/>
    </xf>
    <xf numFmtId="4" fontId="26" fillId="24" borderId="0" xfId="0" applyNumberFormat="1" applyFont="1" applyFill="1" applyAlignment="1">
      <alignment vertical="center" readingOrder="2"/>
    </xf>
    <xf numFmtId="4" fontId="26" fillId="6" borderId="6" xfId="0" applyNumberFormat="1" applyFont="1" applyFill="1" applyBorder="1" applyAlignment="1">
      <alignment horizontal="center" vertical="center" readingOrder="2"/>
    </xf>
    <xf numFmtId="4" fontId="26" fillId="6" borderId="13" xfId="0" applyNumberFormat="1" applyFont="1" applyFill="1" applyBorder="1" applyAlignment="1">
      <alignment horizontal="center" vertical="center" readingOrder="2"/>
    </xf>
    <xf numFmtId="0" fontId="27" fillId="21" borderId="13" xfId="0" applyFont="1" applyFill="1" applyBorder="1" applyAlignment="1">
      <alignment horizontal="center" vertical="center" readingOrder="2"/>
    </xf>
    <xf numFmtId="0" fontId="27" fillId="17" borderId="13" xfId="0" applyFont="1" applyFill="1" applyBorder="1" applyAlignment="1">
      <alignment horizontal="center" vertical="center" readingOrder="2"/>
    </xf>
    <xf numFmtId="0" fontId="27" fillId="22" borderId="13" xfId="0" applyFont="1" applyFill="1" applyBorder="1" applyAlignment="1">
      <alignment horizontal="center" vertical="center" readingOrder="2"/>
    </xf>
    <xf numFmtId="0" fontId="27" fillId="10" borderId="13" xfId="0" applyFont="1" applyFill="1" applyBorder="1" applyAlignment="1">
      <alignment horizontal="center" vertical="center" readingOrder="2"/>
    </xf>
    <xf numFmtId="0" fontId="27" fillId="5" borderId="0" xfId="0" applyFont="1" applyFill="1" applyAlignment="1">
      <alignment vertical="center" readingOrder="2"/>
    </xf>
    <xf numFmtId="0" fontId="27" fillId="5" borderId="36" xfId="0" applyFont="1" applyFill="1" applyBorder="1" applyAlignment="1">
      <alignment horizontal="left" vertical="center" indent="1" readingOrder="2"/>
    </xf>
    <xf numFmtId="0" fontId="0" fillId="5" borderId="5" xfId="0" applyFill="1" applyBorder="1" applyAlignment="1">
      <alignment readingOrder="2"/>
    </xf>
    <xf numFmtId="0" fontId="27" fillId="5" borderId="5" xfId="0" applyFont="1" applyFill="1" applyBorder="1" applyAlignment="1">
      <alignment vertical="center" readingOrder="2"/>
    </xf>
    <xf numFmtId="0" fontId="27" fillId="5" borderId="37" xfId="0" applyFont="1" applyFill="1" applyBorder="1" applyAlignment="1">
      <alignment vertical="center" readingOrder="2"/>
    </xf>
    <xf numFmtId="4" fontId="27" fillId="24" borderId="38" xfId="0" applyNumberFormat="1" applyFont="1" applyFill="1" applyBorder="1" applyAlignment="1">
      <alignment horizontal="center" vertical="center" readingOrder="2"/>
    </xf>
    <xf numFmtId="0" fontId="0" fillId="5" borderId="38" xfId="0" applyFill="1" applyBorder="1" applyAlignment="1">
      <alignment readingOrder="2"/>
    </xf>
    <xf numFmtId="0" fontId="17" fillId="5" borderId="9" xfId="0" applyFont="1" applyFill="1" applyBorder="1" applyAlignment="1">
      <alignment horizontal="left" vertical="center" indent="1" readingOrder="2"/>
    </xf>
    <xf numFmtId="0" fontId="17" fillId="5" borderId="10" xfId="0" applyFont="1" applyFill="1" applyBorder="1" applyAlignment="1">
      <alignment horizontal="left" vertical="center" indent="1" readingOrder="2"/>
    </xf>
    <xf numFmtId="0" fontId="36" fillId="0" borderId="6" xfId="0" applyFont="1" applyBorder="1" applyAlignment="1">
      <alignment horizontal="center" vertical="center" readingOrder="2"/>
    </xf>
    <xf numFmtId="9" fontId="36" fillId="0" borderId="6" xfId="0" applyNumberFormat="1" applyFont="1" applyBorder="1" applyAlignment="1">
      <alignment horizontal="center" vertical="center" readingOrder="2"/>
    </xf>
    <xf numFmtId="0" fontId="37" fillId="0" borderId="0" xfId="0" applyFont="1" applyAlignment="1">
      <alignment readingOrder="2"/>
    </xf>
    <xf numFmtId="3" fontId="37" fillId="0" borderId="0" xfId="0" applyNumberFormat="1" applyFont="1" applyAlignment="1">
      <alignment readingOrder="2"/>
    </xf>
    <xf numFmtId="0" fontId="4" fillId="0" borderId="0" xfId="0" applyFont="1" applyAlignment="1">
      <alignment readingOrder="2"/>
    </xf>
    <xf numFmtId="3" fontId="0" fillId="0" borderId="0" xfId="0" applyNumberFormat="1" applyAlignment="1">
      <alignment readingOrder="2"/>
    </xf>
    <xf numFmtId="0" fontId="0" fillId="0" borderId="6" xfId="0" applyBorder="1" applyAlignment="1">
      <alignment readingOrder="2"/>
    </xf>
    <xf numFmtId="3" fontId="17" fillId="5" borderId="6" xfId="0" applyNumberFormat="1" applyFont="1" applyFill="1" applyBorder="1" applyAlignment="1">
      <alignment horizontal="center" readingOrder="2"/>
    </xf>
    <xf numFmtId="9" fontId="17" fillId="5" borderId="6" xfId="0" applyNumberFormat="1" applyFont="1" applyFill="1" applyBorder="1" applyAlignment="1">
      <alignment horizontal="center" readingOrder="2"/>
    </xf>
    <xf numFmtId="0" fontId="26" fillId="0" borderId="10" xfId="0" applyFont="1" applyBorder="1" applyAlignment="1">
      <alignment horizontal="left" vertical="center" indent="1" readingOrder="2"/>
    </xf>
    <xf numFmtId="1" fontId="40" fillId="15" borderId="6" xfId="0" applyNumberFormat="1" applyFont="1" applyFill="1" applyBorder="1" applyAlignment="1">
      <alignment horizontal="center" vertical="center" readingOrder="2"/>
    </xf>
    <xf numFmtId="1" fontId="41" fillId="14" borderId="6" xfId="0" applyNumberFormat="1" applyFont="1" applyFill="1" applyBorder="1" applyAlignment="1">
      <alignment horizontal="center" vertical="center" readingOrder="2"/>
    </xf>
    <xf numFmtId="1" fontId="42" fillId="16" borderId="6" xfId="0" applyNumberFormat="1" applyFont="1" applyFill="1" applyBorder="1" applyAlignment="1">
      <alignment horizontal="center" vertical="center" readingOrder="2"/>
    </xf>
    <xf numFmtId="0" fontId="20" fillId="26" borderId="13" xfId="0" applyFont="1" applyFill="1" applyBorder="1" applyAlignment="1">
      <alignment horizontal="center" vertical="center" readingOrder="2"/>
    </xf>
    <xf numFmtId="9" fontId="17" fillId="24" borderId="0" xfId="2" applyFont="1" applyFill="1" applyBorder="1" applyAlignment="1">
      <alignment readingOrder="2"/>
    </xf>
    <xf numFmtId="4" fontId="27" fillId="24" borderId="0" xfId="0" applyNumberFormat="1" applyFont="1" applyFill="1" applyAlignment="1">
      <alignment horizontal="left" vertical="center" indent="1" readingOrder="2"/>
    </xf>
    <xf numFmtId="0" fontId="0" fillId="0" borderId="10" xfId="0" applyBorder="1" applyAlignment="1">
      <alignment horizontal="left" readingOrder="2"/>
    </xf>
    <xf numFmtId="0" fontId="0" fillId="0" borderId="6" xfId="0" applyBorder="1" applyAlignment="1">
      <alignment horizontal="left" readingOrder="2"/>
    </xf>
    <xf numFmtId="0" fontId="0" fillId="0" borderId="37" xfId="0" applyBorder="1" applyAlignment="1">
      <alignment horizontal="left" readingOrder="2"/>
    </xf>
    <xf numFmtId="0" fontId="0" fillId="0" borderId="3" xfId="0" applyBorder="1" applyAlignment="1">
      <alignment horizontal="left" readingOrder="2"/>
    </xf>
    <xf numFmtId="0" fontId="43" fillId="0" borderId="0" xfId="0" applyFont="1" applyAlignment="1">
      <alignment readingOrder="2"/>
    </xf>
    <xf numFmtId="9" fontId="40" fillId="15" borderId="6" xfId="2" applyFont="1" applyFill="1" applyBorder="1" applyAlignment="1">
      <alignment horizontal="center" vertical="center" readingOrder="2"/>
    </xf>
    <xf numFmtId="9" fontId="41" fillId="14" borderId="6" xfId="2" applyFont="1" applyFill="1" applyBorder="1" applyAlignment="1">
      <alignment horizontal="center" vertical="center" readingOrder="2"/>
    </xf>
    <xf numFmtId="9" fontId="42" fillId="16" borderId="6" xfId="2" applyFont="1" applyFill="1" applyBorder="1" applyAlignment="1">
      <alignment horizontal="center" vertical="center" readingOrder="2"/>
    </xf>
    <xf numFmtId="0" fontId="44" fillId="0" borderId="0" xfId="0" applyFont="1" applyAlignment="1">
      <alignment readingOrder="2"/>
    </xf>
    <xf numFmtId="0" fontId="45" fillId="0" borderId="0" xfId="0" applyFont="1" applyAlignment="1">
      <alignment readingOrder="2"/>
    </xf>
    <xf numFmtId="0" fontId="46" fillId="0" borderId="0" xfId="0" applyFont="1" applyAlignment="1">
      <alignment readingOrder="2"/>
    </xf>
    <xf numFmtId="0" fontId="47" fillId="0" borderId="0" xfId="0" applyFont="1" applyAlignment="1">
      <alignment vertical="center" readingOrder="2"/>
    </xf>
    <xf numFmtId="0" fontId="48" fillId="0" borderId="0" xfId="0" applyFont="1" applyAlignment="1">
      <alignment horizontal="left" vertical="center" indent="4" readingOrder="2"/>
    </xf>
    <xf numFmtId="0" fontId="50" fillId="0" borderId="0" xfId="0" applyFont="1" applyAlignment="1">
      <alignment readingOrder="2"/>
    </xf>
    <xf numFmtId="0" fontId="45" fillId="5" borderId="0" xfId="0" applyFont="1" applyFill="1" applyAlignment="1">
      <alignment horizontal="left" indent="2" readingOrder="2"/>
    </xf>
    <xf numFmtId="0" fontId="4" fillId="0" borderId="10" xfId="0" applyFont="1" applyBorder="1" applyAlignment="1">
      <alignment horizontal="left" readingOrder="2"/>
    </xf>
    <xf numFmtId="0" fontId="51" fillId="22" borderId="41" xfId="0" applyFont="1" applyFill="1" applyBorder="1" applyAlignment="1">
      <alignment horizontal="left" vertical="center" wrapText="1" readingOrder="2"/>
    </xf>
    <xf numFmtId="0" fontId="51" fillId="22" borderId="0" xfId="0" applyFont="1" applyFill="1" applyAlignment="1">
      <alignment vertical="center" readingOrder="2"/>
    </xf>
    <xf numFmtId="0" fontId="51" fillId="0" borderId="0" xfId="0" applyFont="1" applyAlignment="1">
      <alignment vertical="center" readingOrder="2"/>
    </xf>
    <xf numFmtId="0" fontId="61" fillId="0" borderId="0" xfId="0" applyFont="1" applyAlignment="1">
      <alignment readingOrder="2"/>
    </xf>
    <xf numFmtId="0" fontId="64" fillId="5" borderId="0" xfId="0" applyFont="1" applyFill="1" applyAlignment="1">
      <alignment horizontal="left" indent="2" readingOrder="2"/>
    </xf>
    <xf numFmtId="0" fontId="3" fillId="5" borderId="0" xfId="0" applyFont="1" applyFill="1" applyAlignment="1">
      <alignment readingOrder="2"/>
    </xf>
    <xf numFmtId="0" fontId="65" fillId="5" borderId="0" xfId="0" applyFont="1" applyFill="1" applyAlignment="1">
      <alignment readingOrder="2"/>
    </xf>
    <xf numFmtId="0" fontId="27" fillId="22" borderId="20" xfId="3" applyFont="1" applyFill="1" applyBorder="1" applyAlignment="1">
      <alignment horizontal="center" vertical="center" readingOrder="2"/>
    </xf>
    <xf numFmtId="0" fontId="27" fillId="22" borderId="20" xfId="3" applyFont="1" applyFill="1" applyBorder="1" applyAlignment="1">
      <alignment horizontal="center" vertical="center" wrapText="1" readingOrder="2"/>
    </xf>
    <xf numFmtId="0" fontId="21" fillId="0" borderId="0" xfId="3" applyFont="1" applyAlignment="1">
      <alignment horizontal="center" vertical="center" readingOrder="2"/>
    </xf>
    <xf numFmtId="0" fontId="17" fillId="0" borderId="13" xfId="3" applyFont="1" applyBorder="1" applyAlignment="1">
      <alignment horizontal="center" readingOrder="2"/>
    </xf>
    <xf numFmtId="0" fontId="17" fillId="0" borderId="13" xfId="3" applyFont="1" applyBorder="1" applyAlignment="1">
      <alignment horizontal="center" vertical="center" readingOrder="2"/>
    </xf>
    <xf numFmtId="164" fontId="20" fillId="0" borderId="13" xfId="3" applyNumberFormat="1" applyFont="1" applyBorder="1" applyAlignment="1">
      <alignment horizontal="center" vertical="center" wrapText="1" readingOrder="2"/>
    </xf>
    <xf numFmtId="0" fontId="26" fillId="0" borderId="13" xfId="3" applyFont="1" applyBorder="1" applyAlignment="1">
      <alignment horizontal="center" readingOrder="2"/>
    </xf>
    <xf numFmtId="0" fontId="17" fillId="0" borderId="6" xfId="3" applyFont="1" applyBorder="1" applyAlignment="1">
      <alignment horizontal="center" readingOrder="2"/>
    </xf>
    <xf numFmtId="0" fontId="17" fillId="0" borderId="0" xfId="3" applyFont="1" applyAlignment="1">
      <alignment horizontal="center" readingOrder="2"/>
    </xf>
    <xf numFmtId="0" fontId="17" fillId="0" borderId="6" xfId="3" applyFont="1" applyBorder="1" applyAlignment="1">
      <alignment horizontal="center" vertical="center" readingOrder="2"/>
    </xf>
    <xf numFmtId="0" fontId="17" fillId="0" borderId="0" xfId="3" applyFont="1" applyAlignment="1">
      <alignment readingOrder="2"/>
    </xf>
    <xf numFmtId="0" fontId="25" fillId="0" borderId="6" xfId="3" applyFont="1" applyBorder="1" applyAlignment="1">
      <alignment horizontal="center" readingOrder="2"/>
    </xf>
    <xf numFmtId="0" fontId="50" fillId="6" borderId="6" xfId="3" applyFont="1" applyFill="1" applyBorder="1" applyAlignment="1">
      <alignment readingOrder="2"/>
    </xf>
    <xf numFmtId="0" fontId="50" fillId="0" borderId="6" xfId="3" applyFont="1" applyBorder="1" applyAlignment="1">
      <alignment readingOrder="2"/>
    </xf>
    <xf numFmtId="0" fontId="50" fillId="0" borderId="0" xfId="3" applyFont="1" applyAlignment="1">
      <alignment readingOrder="2"/>
    </xf>
    <xf numFmtId="0" fontId="17" fillId="6" borderId="0" xfId="3" applyFont="1" applyFill="1" applyAlignment="1">
      <alignment readingOrder="2"/>
    </xf>
    <xf numFmtId="0" fontId="21" fillId="0" borderId="0" xfId="3" applyFont="1" applyAlignment="1">
      <alignment readingOrder="2"/>
    </xf>
    <xf numFmtId="0" fontId="26" fillId="0" borderId="6" xfId="3" applyFont="1" applyBorder="1" applyAlignment="1">
      <alignment horizontal="center" readingOrder="2"/>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24" fillId="6" borderId="27" xfId="0" applyFont="1" applyFill="1" applyBorder="1" applyAlignment="1">
      <alignment horizontal="center" vertical="center"/>
    </xf>
    <xf numFmtId="0" fontId="20" fillId="0" borderId="13" xfId="0" applyFont="1" applyBorder="1" applyAlignment="1">
      <alignment horizontal="center" vertical="center" wrapText="1"/>
    </xf>
    <xf numFmtId="164" fontId="17" fillId="0" borderId="55" xfId="0" applyNumberFormat="1" applyFont="1" applyBorder="1" applyAlignment="1">
      <alignment horizontal="center" vertical="center" wrapText="1"/>
    </xf>
    <xf numFmtId="0" fontId="6" fillId="10" borderId="14"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16" fillId="6" borderId="28" xfId="0" applyFont="1" applyFill="1" applyBorder="1" applyAlignment="1">
      <alignment horizontal="center" vertical="center" wrapText="1"/>
    </xf>
    <xf numFmtId="0" fontId="16" fillId="6" borderId="29" xfId="0" applyFont="1" applyFill="1" applyBorder="1" applyAlignment="1">
      <alignment horizontal="center" vertical="center" wrapText="1"/>
    </xf>
    <xf numFmtId="0" fontId="16" fillId="6" borderId="26" xfId="0" applyFont="1" applyFill="1" applyBorder="1" applyAlignment="1">
      <alignment horizontal="center" vertical="center" wrapText="1"/>
    </xf>
    <xf numFmtId="0" fontId="16" fillId="18" borderId="29" xfId="0" applyFont="1" applyFill="1" applyBorder="1" applyAlignment="1">
      <alignment horizontal="center" vertical="center" wrapText="1"/>
    </xf>
    <xf numFmtId="0" fontId="16" fillId="18" borderId="26" xfId="0" applyFont="1" applyFill="1" applyBorder="1" applyAlignment="1">
      <alignment horizontal="center" vertical="center" wrapText="1"/>
    </xf>
    <xf numFmtId="0" fontId="16" fillId="18" borderId="28" xfId="0" applyFont="1" applyFill="1" applyBorder="1" applyAlignment="1">
      <alignment horizontal="center" vertical="center" wrapText="1"/>
    </xf>
    <xf numFmtId="0" fontId="30" fillId="23" borderId="35" xfId="0" applyFont="1" applyFill="1" applyBorder="1" applyAlignment="1">
      <alignment horizontal="center" vertical="center" wrapText="1"/>
    </xf>
    <xf numFmtId="0" fontId="19" fillId="0" borderId="13" xfId="0" applyFont="1" applyBorder="1" applyAlignment="1">
      <alignment horizontal="center" vertical="center" wrapText="1"/>
    </xf>
    <xf numFmtId="164" fontId="19" fillId="0" borderId="6" xfId="0" applyNumberFormat="1" applyFont="1" applyBorder="1" applyAlignment="1">
      <alignment horizontal="center" vertical="center" wrapText="1"/>
    </xf>
    <xf numFmtId="0" fontId="19" fillId="0" borderId="6" xfId="0" applyFont="1" applyBorder="1" applyAlignment="1">
      <alignment horizontal="center" vertical="center" wrapText="1"/>
    </xf>
    <xf numFmtId="0" fontId="20" fillId="0" borderId="6" xfId="0" applyFont="1" applyBorder="1" applyAlignment="1">
      <alignment horizontal="center" vertical="center" wrapText="1"/>
    </xf>
    <xf numFmtId="0" fontId="17" fillId="0" borderId="6" xfId="0" applyFont="1" applyBorder="1" applyAlignment="1">
      <alignment horizontal="center" vertical="center" wrapText="1"/>
    </xf>
    <xf numFmtId="164" fontId="19" fillId="0" borderId="13" xfId="0" applyNumberFormat="1" applyFont="1" applyBorder="1" applyAlignment="1">
      <alignment horizontal="center" vertical="center" wrapText="1"/>
    </xf>
    <xf numFmtId="0" fontId="7" fillId="0" borderId="6" xfId="0" applyFont="1" applyBorder="1" applyAlignment="1">
      <alignment horizontal="center"/>
    </xf>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24" fillId="6" borderId="25" xfId="0" applyFont="1" applyFill="1" applyBorder="1" applyAlignment="1">
      <alignment horizontal="center" vertical="top" wrapText="1"/>
    </xf>
    <xf numFmtId="0" fontId="23" fillId="6" borderId="18" xfId="0" applyFont="1" applyFill="1" applyBorder="1" applyAlignment="1">
      <alignment horizontal="center" vertical="center" wrapText="1"/>
    </xf>
    <xf numFmtId="0" fontId="6" fillId="0" borderId="13" xfId="0" applyFont="1" applyBorder="1" applyAlignment="1">
      <alignment horizontal="center" vertical="center" wrapText="1"/>
    </xf>
    <xf numFmtId="3" fontId="7" fillId="0" borderId="45" xfId="0" applyNumberFormat="1" applyFont="1" applyBorder="1" applyAlignment="1">
      <alignment horizontal="center" vertical="center"/>
    </xf>
    <xf numFmtId="3" fontId="7" fillId="0" borderId="10"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40" xfId="0" applyNumberFormat="1" applyFont="1" applyBorder="1" applyAlignment="1">
      <alignment horizontal="center" vertical="center"/>
    </xf>
    <xf numFmtId="3" fontId="7" fillId="0" borderId="41" xfId="0" applyNumberFormat="1" applyFont="1" applyBorder="1" applyAlignment="1">
      <alignment horizontal="center" vertical="center"/>
    </xf>
    <xf numFmtId="3" fontId="7" fillId="0" borderId="46" xfId="0" applyNumberFormat="1" applyFont="1" applyBorder="1" applyAlignment="1">
      <alignment horizontal="center" vertical="center"/>
    </xf>
    <xf numFmtId="3" fontId="7" fillId="0" borderId="6" xfId="0" applyNumberFormat="1" applyFont="1" applyBorder="1" applyAlignment="1">
      <alignment horizontal="center" vertical="center"/>
    </xf>
    <xf numFmtId="3" fontId="7" fillId="0" borderId="8" xfId="0" applyNumberFormat="1" applyFont="1" applyBorder="1" applyAlignment="1">
      <alignment horizontal="center" vertical="center"/>
    </xf>
    <xf numFmtId="0" fontId="6" fillId="0" borderId="6" xfId="0" applyFont="1" applyBorder="1" applyAlignment="1">
      <alignment horizontal="center" vertical="center" wrapText="1"/>
    </xf>
    <xf numFmtId="3" fontId="7" fillId="0" borderId="50" xfId="0" applyNumberFormat="1" applyFont="1" applyBorder="1" applyAlignment="1">
      <alignment horizontal="center" vertical="center"/>
    </xf>
    <xf numFmtId="3" fontId="7" fillId="0" borderId="51" xfId="0" applyNumberFormat="1" applyFont="1" applyBorder="1" applyAlignment="1">
      <alignment horizontal="center" vertical="center"/>
    </xf>
    <xf numFmtId="3" fontId="7" fillId="0" borderId="52" xfId="0" applyNumberFormat="1" applyFont="1" applyBorder="1" applyAlignment="1">
      <alignment horizontal="center" vertical="center"/>
    </xf>
    <xf numFmtId="3" fontId="7" fillId="0" borderId="53" xfId="0" applyNumberFormat="1" applyFont="1" applyBorder="1" applyAlignment="1">
      <alignment horizontal="center" vertical="center"/>
    </xf>
    <xf numFmtId="3" fontId="7" fillId="0" borderId="54" xfId="0" applyNumberFormat="1" applyFont="1" applyBorder="1" applyAlignment="1">
      <alignment horizontal="center" vertical="center"/>
    </xf>
    <xf numFmtId="9" fontId="5" fillId="6" borderId="46" xfId="1" applyNumberFormat="1" applyFont="1" applyFill="1" applyBorder="1" applyAlignment="1">
      <alignment horizontal="center" vertical="center"/>
    </xf>
    <xf numFmtId="9" fontId="5" fillId="6" borderId="10" xfId="1" applyNumberFormat="1" applyFont="1" applyFill="1" applyBorder="1" applyAlignment="1">
      <alignment horizontal="center" vertical="center"/>
    </xf>
    <xf numFmtId="9" fontId="7" fillId="6" borderId="6" xfId="1" applyNumberFormat="1" applyFont="1" applyFill="1" applyBorder="1" applyAlignment="1">
      <alignment horizontal="center" vertical="center"/>
    </xf>
    <xf numFmtId="9" fontId="7" fillId="6" borderId="49" xfId="1" applyNumberFormat="1" applyFont="1" applyFill="1" applyBorder="1" applyAlignment="1">
      <alignment horizontal="center" vertical="center"/>
    </xf>
    <xf numFmtId="0" fontId="8" fillId="11" borderId="0" xfId="0" applyFont="1" applyFill="1" applyAlignment="1">
      <alignment horizontal="center" vertical="center" wrapText="1"/>
    </xf>
    <xf numFmtId="0" fontId="8" fillId="22" borderId="31" xfId="0" applyFont="1" applyFill="1" applyBorder="1" applyAlignment="1">
      <alignment horizontal="center" vertical="top" wrapText="1"/>
    </xf>
    <xf numFmtId="0" fontId="53" fillId="22" borderId="34" xfId="0" applyFont="1" applyFill="1" applyBorder="1" applyAlignment="1">
      <alignment horizontal="center" vertical="top" wrapText="1"/>
    </xf>
    <xf numFmtId="0" fontId="53" fillId="22" borderId="23" xfId="0" applyFont="1" applyFill="1" applyBorder="1" applyAlignment="1">
      <alignment horizontal="center" vertical="top" wrapText="1"/>
    </xf>
    <xf numFmtId="0" fontId="53" fillId="22" borderId="19" xfId="0" applyFont="1" applyFill="1" applyBorder="1" applyAlignment="1">
      <alignment horizontal="center" vertical="top" wrapText="1"/>
    </xf>
    <xf numFmtId="0" fontId="53" fillId="22" borderId="33" xfId="0" applyFont="1" applyFill="1" applyBorder="1" applyAlignment="1">
      <alignment horizontal="center" vertical="top" wrapText="1"/>
    </xf>
    <xf numFmtId="0" fontId="6" fillId="15" borderId="43" xfId="0" applyFont="1" applyFill="1" applyBorder="1" applyAlignment="1">
      <alignment horizontal="center" vertical="top" wrapText="1"/>
    </xf>
    <xf numFmtId="0" fontId="6" fillId="14" borderId="19" xfId="0" applyFont="1" applyFill="1" applyBorder="1" applyAlignment="1">
      <alignment horizontal="center" vertical="top" wrapText="1"/>
    </xf>
    <xf numFmtId="0" fontId="17" fillId="6" borderId="32" xfId="0" applyFont="1" applyFill="1" applyBorder="1" applyAlignment="1">
      <alignment horizontal="center" vertical="top" wrapText="1"/>
    </xf>
    <xf numFmtId="0" fontId="20" fillId="6" borderId="32" xfId="0" applyFont="1" applyFill="1" applyBorder="1" applyAlignment="1">
      <alignment horizontal="center" vertical="top" wrapText="1"/>
    </xf>
    <xf numFmtId="0" fontId="17" fillId="6" borderId="23" xfId="0" applyFont="1" applyFill="1" applyBorder="1" applyAlignment="1">
      <alignment horizontal="center" vertical="top" wrapText="1"/>
    </xf>
    <xf numFmtId="0" fontId="17" fillId="6" borderId="19" xfId="0" applyFont="1" applyFill="1" applyBorder="1" applyAlignment="1">
      <alignment horizontal="center" vertical="top" wrapText="1"/>
    </xf>
    <xf numFmtId="0" fontId="17" fillId="6" borderId="48" xfId="0" applyFont="1" applyFill="1" applyBorder="1" applyAlignment="1">
      <alignment horizontal="center" vertical="top" wrapText="1"/>
    </xf>
    <xf numFmtId="0" fontId="6" fillId="16" borderId="17" xfId="0" applyFont="1" applyFill="1" applyBorder="1" applyAlignment="1">
      <alignment horizontal="center" vertical="top" wrapText="1"/>
    </xf>
    <xf numFmtId="0" fontId="5" fillId="0" borderId="13" xfId="0" applyFont="1" applyBorder="1" applyAlignment="1">
      <alignment horizontal="center" vertical="top"/>
    </xf>
    <xf numFmtId="164" fontId="7" fillId="0" borderId="13" xfId="0" applyNumberFormat="1" applyFont="1" applyBorder="1" applyAlignment="1">
      <alignment horizontal="center" vertical="top"/>
    </xf>
    <xf numFmtId="0" fontId="7" fillId="0" borderId="13" xfId="0" applyFont="1" applyBorder="1" applyAlignment="1">
      <alignment horizontal="center" vertical="top"/>
    </xf>
    <xf numFmtId="0" fontId="7" fillId="0" borderId="42" xfId="0" applyFont="1" applyBorder="1" applyAlignment="1">
      <alignment horizontal="center" vertical="top"/>
    </xf>
    <xf numFmtId="0" fontId="6" fillId="0" borderId="13" xfId="0" applyFont="1" applyBorder="1" applyAlignment="1">
      <alignment horizontal="center"/>
    </xf>
    <xf numFmtId="0" fontId="5" fillId="0" borderId="6" xfId="0" applyFont="1" applyBorder="1" applyAlignment="1">
      <alignment horizontal="center" vertical="top"/>
    </xf>
    <xf numFmtId="164" fontId="7" fillId="0" borderId="6" xfId="0" applyNumberFormat="1" applyFont="1" applyBorder="1" applyAlignment="1">
      <alignment horizontal="center" vertical="top"/>
    </xf>
    <xf numFmtId="0" fontId="7" fillId="0" borderId="6" xfId="0" applyFont="1" applyBorder="1" applyAlignment="1">
      <alignment horizontal="center" vertical="top"/>
    </xf>
    <xf numFmtId="0" fontId="7" fillId="0" borderId="44" xfId="0" applyFont="1" applyBorder="1" applyAlignment="1">
      <alignment horizontal="center" vertical="top"/>
    </xf>
    <xf numFmtId="0" fontId="6" fillId="0" borderId="6" xfId="0" applyFont="1" applyBorder="1" applyAlignment="1">
      <alignment horizontal="center"/>
    </xf>
    <xf numFmtId="0" fontId="7" fillId="0" borderId="3" xfId="0" applyFont="1" applyBorder="1" applyAlignment="1">
      <alignment horizontal="center" vertical="top"/>
    </xf>
    <xf numFmtId="0" fontId="7" fillId="0" borderId="16" xfId="0" applyFont="1" applyBorder="1" applyAlignment="1">
      <alignment horizontal="center" vertical="top"/>
    </xf>
    <xf numFmtId="0" fontId="50" fillId="25" borderId="0" xfId="0" applyFont="1" applyFill="1" applyAlignment="1">
      <alignment horizontal="center"/>
    </xf>
    <xf numFmtId="0" fontId="27" fillId="10" borderId="7" xfId="0" applyFont="1" applyFill="1" applyBorder="1" applyAlignment="1">
      <alignment horizontal="right" vertical="center" wrapText="1" readingOrder="2"/>
    </xf>
    <xf numFmtId="0" fontId="26" fillId="6" borderId="6" xfId="0" applyFont="1" applyFill="1" applyBorder="1" applyAlignment="1">
      <alignment horizontal="right" vertical="center" wrapText="1" readingOrder="2"/>
    </xf>
    <xf numFmtId="0" fontId="26" fillId="6" borderId="8" xfId="0" applyFont="1" applyFill="1" applyBorder="1" applyAlignment="1">
      <alignment horizontal="right" vertical="center" wrapText="1" readingOrder="2"/>
    </xf>
    <xf numFmtId="0" fontId="28" fillId="6" borderId="6" xfId="0" applyFont="1" applyFill="1" applyBorder="1" applyAlignment="1">
      <alignment horizontal="right" vertical="center" wrapText="1" readingOrder="2"/>
    </xf>
    <xf numFmtId="0" fontId="35" fillId="14" borderId="6" xfId="0" applyFont="1" applyFill="1" applyBorder="1" applyAlignment="1">
      <alignment horizontal="right" vertical="center" wrapText="1" readingOrder="2"/>
    </xf>
    <xf numFmtId="0" fontId="29" fillId="14" borderId="6" xfId="0" applyFont="1" applyFill="1" applyBorder="1" applyAlignment="1">
      <alignment horizontal="right" vertical="center" wrapText="1" readingOrder="2"/>
    </xf>
    <xf numFmtId="0" fontId="28" fillId="3" borderId="6" xfId="0" applyFont="1" applyFill="1" applyBorder="1" applyAlignment="1">
      <alignment horizontal="right" vertical="center" wrapText="1" readingOrder="2"/>
    </xf>
    <xf numFmtId="0" fontId="28" fillId="15" borderId="6" xfId="0" applyFont="1" applyFill="1" applyBorder="1" applyAlignment="1">
      <alignment horizontal="right" vertical="center" wrapText="1" readingOrder="2"/>
    </xf>
    <xf numFmtId="0" fontId="0" fillId="0" borderId="0" xfId="0" applyAlignment="1">
      <alignment horizontal="right" wrapText="1" readingOrder="2"/>
    </xf>
    <xf numFmtId="0" fontId="63" fillId="5" borderId="0" xfId="0" applyFont="1" applyFill="1" applyAlignment="1">
      <alignment horizontal="right" vertical="center" readingOrder="2"/>
    </xf>
    <xf numFmtId="0" fontId="3" fillId="5" borderId="0" xfId="0" applyFont="1" applyFill="1" applyAlignment="1">
      <alignment horizontal="right" indent="1" readingOrder="2"/>
    </xf>
    <xf numFmtId="0" fontId="64" fillId="5" borderId="0" xfId="0" applyFont="1" applyFill="1" applyAlignment="1">
      <alignment horizontal="right" indent="2" readingOrder="2"/>
    </xf>
    <xf numFmtId="0" fontId="8" fillId="22" borderId="13" xfId="0" applyFont="1" applyFill="1" applyBorder="1" applyAlignment="1">
      <alignment horizontal="right" vertical="center" wrapText="1"/>
    </xf>
    <xf numFmtId="0" fontId="62" fillId="22" borderId="0" xfId="0" applyFont="1" applyFill="1" applyAlignment="1">
      <alignment horizontal="right" vertical="center" readingOrder="2"/>
    </xf>
    <xf numFmtId="0" fontId="60" fillId="0" borderId="0" xfId="0" applyFont="1" applyAlignment="1">
      <alignment horizontal="right" vertical="center" readingOrder="2"/>
    </xf>
    <xf numFmtId="0" fontId="3" fillId="0" borderId="0" xfId="0" applyFont="1" applyAlignment="1">
      <alignment horizontal="right" vertical="center" readingOrder="2"/>
    </xf>
    <xf numFmtId="0" fontId="49" fillId="0" borderId="0" xfId="0" applyFont="1" applyAlignment="1">
      <alignment horizontal="right" vertical="center" wrapText="1" readingOrder="2"/>
    </xf>
    <xf numFmtId="0" fontId="38" fillId="0" borderId="0" xfId="0" applyFont="1" applyAlignment="1">
      <alignment horizontal="right" vertical="center" readingOrder="2"/>
    </xf>
    <xf numFmtId="0" fontId="4" fillId="0" borderId="0" xfId="0" applyFont="1" applyAlignment="1">
      <alignment horizontal="right" vertical="center" readingOrder="2"/>
    </xf>
    <xf numFmtId="0" fontId="0" fillId="0" borderId="0" xfId="0" applyAlignment="1">
      <alignment horizontal="right" vertical="center" readingOrder="2"/>
    </xf>
    <xf numFmtId="0" fontId="6" fillId="6" borderId="24" xfId="0" applyFont="1" applyFill="1" applyBorder="1" applyAlignment="1">
      <alignment horizontal="center" vertical="center"/>
    </xf>
    <xf numFmtId="0" fontId="8" fillId="22" borderId="11" xfId="0" applyFont="1" applyFill="1" applyBorder="1" applyAlignment="1">
      <alignment horizontal="center" vertical="center" wrapText="1"/>
    </xf>
    <xf numFmtId="0" fontId="56" fillId="22" borderId="11" xfId="0" applyFont="1" applyFill="1" applyBorder="1" applyAlignment="1">
      <alignment horizontal="center" vertical="center" wrapText="1"/>
    </xf>
    <xf numFmtId="0" fontId="56" fillId="22" borderId="21" xfId="0" applyFont="1" applyFill="1" applyBorder="1" applyAlignment="1">
      <alignment horizontal="center" vertical="center" wrapText="1"/>
    </xf>
    <xf numFmtId="0" fontId="56" fillId="22" borderId="30" xfId="0" applyFont="1" applyFill="1" applyBorder="1" applyAlignment="1">
      <alignment horizontal="center" vertical="center" wrapText="1"/>
    </xf>
    <xf numFmtId="0" fontId="56" fillId="22" borderId="22"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6" fillId="14"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16" borderId="4" xfId="0" applyFont="1" applyFill="1" applyBorder="1" applyAlignment="1">
      <alignment horizontal="center" vertical="center" wrapText="1"/>
    </xf>
    <xf numFmtId="0" fontId="9" fillId="19" borderId="6"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6" xfId="0" applyFont="1" applyBorder="1" applyAlignment="1">
      <alignment horizontal="center" vertical="center"/>
    </xf>
    <xf numFmtId="0" fontId="50" fillId="4" borderId="0" xfId="0" applyFont="1" applyFill="1" applyAlignment="1">
      <alignment horizontal="center" vertical="center"/>
    </xf>
    <xf numFmtId="0" fontId="25" fillId="6" borderId="5" xfId="0" applyFont="1" applyFill="1" applyBorder="1" applyAlignment="1">
      <alignment horizontal="center" vertical="center" wrapText="1"/>
    </xf>
    <xf numFmtId="0" fontId="25" fillId="6" borderId="0" xfId="0" applyFont="1" applyFill="1" applyAlignment="1">
      <alignment horizontal="center" vertical="center" wrapText="1"/>
    </xf>
    <xf numFmtId="0" fontId="50" fillId="4" borderId="0" xfId="0" applyFont="1" applyFill="1" applyAlignment="1">
      <alignment horizontal="center" vertical="center"/>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0" fillId="0" borderId="5" xfId="0" applyBorder="1" applyAlignment="1">
      <alignment horizontal="center" readingOrder="2"/>
    </xf>
    <xf numFmtId="0" fontId="0" fillId="0" borderId="37" xfId="0" applyBorder="1" applyAlignment="1">
      <alignment horizontal="center" readingOrder="2"/>
    </xf>
    <xf numFmtId="0" fontId="0" fillId="0" borderId="0" xfId="0" applyAlignment="1">
      <alignment horizontal="center" readingOrder="2"/>
    </xf>
    <xf numFmtId="0" fontId="0" fillId="0" borderId="39" xfId="0" applyBorder="1" applyAlignment="1">
      <alignment horizontal="center" readingOrder="2"/>
    </xf>
    <xf numFmtId="4" fontId="27" fillId="24" borderId="38" xfId="0" applyNumberFormat="1" applyFont="1" applyFill="1" applyBorder="1" applyAlignment="1">
      <alignment horizontal="center" vertical="center" wrapText="1" readingOrder="2"/>
    </xf>
    <xf numFmtId="4" fontId="27" fillId="24" borderId="0" xfId="0" applyNumberFormat="1" applyFont="1" applyFill="1" applyAlignment="1">
      <alignment horizontal="center" vertical="center" readingOrder="2"/>
    </xf>
    <xf numFmtId="4" fontId="27" fillId="24" borderId="39" xfId="0" applyNumberFormat="1" applyFont="1" applyFill="1" applyBorder="1" applyAlignment="1">
      <alignment horizontal="center" vertical="center" readingOrder="2"/>
    </xf>
    <xf numFmtId="0" fontId="25" fillId="6" borderId="0" xfId="0" applyFont="1" applyFill="1" applyAlignment="1">
      <alignment horizontal="right" vertical="top" wrapText="1" readingOrder="2"/>
    </xf>
    <xf numFmtId="0" fontId="27" fillId="24" borderId="40" xfId="0" applyFont="1" applyFill="1" applyBorder="1" applyAlignment="1">
      <alignment horizontal="center" vertical="center" readingOrder="2"/>
    </xf>
    <xf numFmtId="0" fontId="27" fillId="24" borderId="7" xfId="0" applyFont="1" applyFill="1" applyBorder="1" applyAlignment="1">
      <alignment horizontal="center" vertical="center" readingOrder="2"/>
    </xf>
    <xf numFmtId="0" fontId="17" fillId="5" borderId="8" xfId="0" applyFont="1" applyFill="1" applyBorder="1" applyAlignment="1">
      <alignment horizontal="center" vertical="center" wrapText="1" readingOrder="2"/>
    </xf>
    <xf numFmtId="0" fontId="17" fillId="5" borderId="9" xfId="0" applyFont="1" applyFill="1" applyBorder="1" applyAlignment="1">
      <alignment horizontal="center" vertical="center" wrapText="1" readingOrder="2"/>
    </xf>
    <xf numFmtId="0" fontId="25" fillId="6" borderId="5" xfId="0" applyFont="1" applyFill="1" applyBorder="1" applyAlignment="1">
      <alignment horizontal="right" vertical="top" wrapText="1" readingOrder="2"/>
    </xf>
    <xf numFmtId="0" fontId="50" fillId="25" borderId="0" xfId="0" applyFont="1" applyFill="1" applyAlignment="1">
      <alignment horizontal="center" vertical="center" wrapText="1"/>
    </xf>
    <xf numFmtId="0" fontId="50" fillId="25" borderId="0" xfId="0" applyFont="1" applyFill="1" applyAlignment="1">
      <alignment horizontal="center" vertical="center"/>
    </xf>
    <xf numFmtId="0" fontId="8" fillId="9" borderId="1" xfId="0" applyFont="1" applyFill="1" applyBorder="1" applyAlignment="1">
      <alignment horizontal="center" vertical="center" wrapText="1"/>
    </xf>
    <xf numFmtId="0" fontId="8" fillId="20" borderId="8" xfId="0" applyFont="1" applyFill="1" applyBorder="1" applyAlignment="1">
      <alignment horizontal="center" vertical="center"/>
    </xf>
    <xf numFmtId="0" fontId="8" fillId="20" borderId="9" xfId="0" applyFont="1" applyFill="1" applyBorder="1" applyAlignment="1">
      <alignment horizontal="center" vertical="center"/>
    </xf>
    <xf numFmtId="0" fontId="8" fillId="20" borderId="47" xfId="0" applyFont="1" applyFill="1" applyBorder="1" applyAlignment="1">
      <alignment horizontal="center" vertical="center"/>
    </xf>
    <xf numFmtId="0" fontId="8" fillId="11" borderId="1" xfId="0" applyFont="1" applyFill="1" applyBorder="1" applyAlignment="1">
      <alignment horizontal="center" vertical="center" wrapText="1"/>
    </xf>
    <xf numFmtId="0" fontId="20" fillId="27" borderId="5" xfId="3" applyFont="1" applyFill="1" applyBorder="1" applyAlignment="1">
      <alignment horizontal="center" vertical="center" wrapText="1" readingOrder="2"/>
    </xf>
    <xf numFmtId="0" fontId="17" fillId="6" borderId="0" xfId="3" applyFont="1" applyFill="1" applyAlignment="1">
      <alignment horizontal="center" vertical="center" wrapText="1" readingOrder="2"/>
    </xf>
    <xf numFmtId="0" fontId="25" fillId="6" borderId="13" xfId="0" applyFont="1" applyFill="1" applyBorder="1" applyAlignment="1">
      <alignment horizontal="right" vertical="center" wrapText="1" readingOrder="2"/>
    </xf>
    <xf numFmtId="0" fontId="25" fillId="6" borderId="13" xfId="0" applyFont="1" applyFill="1" applyBorder="1" applyAlignment="1">
      <alignment horizontal="right" vertical="center" readingOrder="2"/>
    </xf>
    <xf numFmtId="0" fontId="54" fillId="22" borderId="6" xfId="0" applyFont="1" applyFill="1" applyBorder="1" applyAlignment="1">
      <alignment horizontal="right" vertical="center" wrapText="1" indent="1" readingOrder="2"/>
    </xf>
    <xf numFmtId="0" fontId="58" fillId="22" borderId="38" xfId="0" applyFont="1" applyFill="1" applyBorder="1" applyAlignment="1">
      <alignment horizontal="right" vertical="center" wrapText="1" readingOrder="2"/>
    </xf>
    <xf numFmtId="0" fontId="8" fillId="22" borderId="0" xfId="0" applyFont="1" applyFill="1" applyAlignment="1">
      <alignment horizontal="right" vertical="center" wrapText="1" readingOrder="2"/>
    </xf>
  </cellXfs>
  <cellStyles count="4">
    <cellStyle name="Good" xfId="1" builtinId="26"/>
    <cellStyle name="Normal" xfId="0" builtinId="0"/>
    <cellStyle name="Normal 2" xfId="3" xr:uid="{1E76A4F7-B10A-E749-B70A-D2E5CC902489}"/>
    <cellStyle name="Percent" xfId="2" builtinId="5"/>
  </cellStyles>
  <dxfs count="40">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border>
        <bottom style="thin">
          <color theme="0" tint="-0.249977111117893"/>
        </bottom>
      </border>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تقييم النتائج بالهدف 7-1-7'!$C$38:$F$38</c:f>
              <c:strCache>
                <c:ptCount val="4"/>
                <c:pt idx="0">
                  <c:v>الرصد</c:v>
                </c:pt>
                <c:pt idx="1">
                  <c:v>الإبلاغ</c:v>
                </c:pt>
                <c:pt idx="2">
                  <c:v>الاستجابة </c:v>
                </c:pt>
                <c:pt idx="3">
                  <c:v>الهدف 7-1-7</c:v>
                </c:pt>
              </c:strCache>
            </c:strRef>
          </c:cat>
          <c:val>
            <c:numRef>
              <c:f>'2. تقييم النتائج بالهدف 7-1-7'!$C$40:$F$40</c:f>
              <c:numCache>
                <c:formatCode>0%</c:formatCode>
                <c:ptCount val="4"/>
                <c:pt idx="0">
                  <c:v>1</c:v>
                </c:pt>
                <c:pt idx="1">
                  <c:v>1</c:v>
                </c:pt>
                <c:pt idx="2">
                  <c:v>1</c:v>
                </c:pt>
                <c:pt idx="3">
                  <c:v>1</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Marie Deveaux" refreshedDate="45817.629589467593" missingItemsLimit="0" createdVersion="8" refreshedVersion="8" minRefreshableVersion="3" recordCount="19" xr:uid="{4964B568-8519-274D-8E3A-D77C84352B50}">
  <cacheSource type="worksheet">
    <worksheetSource name="Table1"/>
  </cacheSource>
  <cacheFields count="6">
    <cacheField name="العوائق_x000a_نقل العوائق الفردية من صفحة ”إدخال بيانات التوقيت“._x000a_قم بتعيين فئات العوائق في الخانة (د) أو استخدم هذه القائمة لدعم التحليل الموضوعي للعوائق المتكررة." numFmtId="0">
      <sharedItems containsNonDate="0" containsString="0" containsBlank="1"/>
    </cacheField>
    <cacheField name="الرمز التعريفي للحدث" numFmtId="0">
      <sharedItems containsNonDate="0" containsString="0" containsBlank="1"/>
    </cacheField>
    <cacheField name="الفاصل الزمني_x000a_تحديد الفاصل الزمني 7-1-7" numFmtId="0">
      <sharedItems containsNonDate="0" containsString="0" containsBlank="1"/>
    </cacheField>
    <cacheField name="فئة العوائق_x000a_تحديد الفئة" numFmtId="0">
      <sharedItems containsNonDate="0" containsString="0" containsBlank="1"/>
    </cacheField>
    <cacheField name="المجال الفني_x000a_تحديد التقييم الخارجي المشترك (JEE)_x000a_المجال الفني " numFmtId="0">
      <sharedItems/>
    </cacheField>
    <cacheField name="مؤشر JEE_x000a_تحديد مؤشر JEE (اختياري)"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m/>
    <m/>
    <m/>
    <m/>
    <s v=" "/>
    <s v=" "/>
  </r>
  <r>
    <m/>
    <m/>
    <m/>
    <m/>
    <s v=" "/>
    <s v=" "/>
  </r>
  <r>
    <m/>
    <m/>
    <m/>
    <m/>
    <s v=" "/>
    <s v=" "/>
  </r>
  <r>
    <m/>
    <m/>
    <m/>
    <m/>
    <s v=" "/>
    <s v=" "/>
  </r>
  <r>
    <m/>
    <m/>
    <m/>
    <m/>
    <s v=" "/>
    <s v=" "/>
  </r>
  <r>
    <m/>
    <m/>
    <m/>
    <m/>
    <s v=" "/>
    <s v=" "/>
  </r>
  <r>
    <m/>
    <m/>
    <m/>
    <m/>
    <s v=" "/>
    <s v=" "/>
  </r>
  <r>
    <m/>
    <m/>
    <m/>
    <m/>
    <s v=" "/>
    <s v=" "/>
  </r>
  <r>
    <m/>
    <m/>
    <m/>
    <m/>
    <s v=" "/>
    <s v=" "/>
  </r>
  <r>
    <m/>
    <m/>
    <m/>
    <m/>
    <s v=" "/>
    <s v=" "/>
  </r>
  <r>
    <m/>
    <m/>
    <m/>
    <m/>
    <s v=" "/>
    <s v=" "/>
  </r>
  <r>
    <m/>
    <m/>
    <m/>
    <m/>
    <s v=" "/>
    <s v=" "/>
  </r>
  <r>
    <m/>
    <m/>
    <m/>
    <m/>
    <s v=" "/>
    <s v=" "/>
  </r>
  <r>
    <m/>
    <m/>
    <m/>
    <m/>
    <s v=" "/>
    <s v=" "/>
  </r>
  <r>
    <m/>
    <m/>
    <m/>
    <m/>
    <s v=" "/>
    <s v=" "/>
  </r>
  <r>
    <m/>
    <m/>
    <m/>
    <m/>
    <s v=" "/>
    <s v=" "/>
  </r>
  <r>
    <m/>
    <m/>
    <m/>
    <m/>
    <s v=" "/>
    <s v=" "/>
  </r>
  <r>
    <m/>
    <m/>
    <m/>
    <m/>
    <s v=" "/>
    <s v=" "/>
  </r>
  <r>
    <m/>
    <m/>
    <m/>
    <m/>
    <s v=" "/>
    <s v="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C41" firstHeaderRow="1" firstDataRow="1" firstDataCol="0"/>
  <pivotFields count="6">
    <pivotField showAll="0"/>
    <pivotField showAll="0"/>
    <pivotField showAll="0"/>
    <pivotField showAll="0"/>
    <pivotField showAll="0"/>
    <pivotField showAll="0"/>
  </pivotFields>
  <formats count="4">
    <format dxfId="39">
      <pivotArea type="all" dataOnly="0" outline="0" fieldPosition="0"/>
    </format>
    <format dxfId="38">
      <pivotArea outline="0" collapsedLevelsAreSubtotals="1" fieldPosition="0"/>
    </format>
    <format dxfId="37">
      <pivotArea dataOnly="0" labelOnly="1" grandRow="1" outline="0" fieldPosition="0"/>
    </format>
    <format dxfId="36">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35" dataDxfId="33" headerRowBorderDxfId="34" tableBorderDxfId="32" totalsRowBorderDxfId="31">
  <autoFilter ref="A1:F20" xr:uid="{B67108F2-6112-CC4F-8C51-A214854892D8}"/>
  <tableColumns count="6">
    <tableColumn id="1" xr3:uid="{8FA15F15-83D8-0C43-917B-40064CC94C42}" name="العوائق_x000a_نقل العوائق الفردية من صفحة ”إدخال بيانات التوقيت“._x000a_قم بتعيين فئات العوائق في الخانة (د) أو استخدم هذه القائمة لدعم التحليل الموضوعي للعوائق المتكررة." dataDxfId="30"/>
    <tableColumn id="2" xr3:uid="{C5A8EA24-9B3C-714A-9A91-0E5CCC9B78F7}" name="الرمز التعريفي للحدث" dataDxfId="29"/>
    <tableColumn id="3" xr3:uid="{2F9936AC-E2C5-A842-A55B-9230FE87092A}" name="الفاصل الزمني_x000a_تحديد الفاصل الزمني 7-1-7" dataDxfId="28"/>
    <tableColumn id="4" xr3:uid="{64E680D1-86F1-E848-8720-99FABE2A3310}" name="فئة العوائق_x000a_تحديد الفئة" dataDxfId="27"/>
    <tableColumn id="5" xr3:uid="{0B8B49D0-10DD-9F4D-B5F5-F91709D1A6B8}" name="المجال الفني_x000a_تحديد التقييم الخارجي المشترك (JEE)_x000a_المجال الفني " dataDxfId="26"/>
    <tableColumn id="6" xr3:uid="{0C76FF79-04E5-F84E-A535-F3F051E08D09}" name="مؤشر JEE_x000a_تحديد مؤشر JEE (اختياري)" dataDxfId="25"/>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rightToLeft="1" tabSelected="1" zoomScale="90" zoomScaleNormal="90" workbookViewId="0">
      <selection activeCell="I2" sqref="I2"/>
    </sheetView>
  </sheetViews>
  <sheetFormatPr baseColWidth="10" defaultColWidth="14.5" defaultRowHeight="15.75" customHeight="1" x14ac:dyDescent="0.15"/>
  <cols>
    <col min="1" max="1" width="2.6640625" bestFit="1" customWidth="1"/>
    <col min="2" max="2" width="19.33203125" bestFit="1" customWidth="1"/>
    <col min="3" max="3" width="22.1640625" hidden="1" customWidth="1"/>
    <col min="4" max="4" width="22.1640625" bestFit="1" customWidth="1"/>
    <col min="5" max="6" width="20.1640625" bestFit="1" customWidth="1"/>
    <col min="7" max="7" width="21.1640625" customWidth="1"/>
    <col min="8" max="8" width="21.6640625" bestFit="1" customWidth="1"/>
    <col min="9" max="9" width="20.1640625" customWidth="1"/>
    <col min="10" max="10" width="21.6640625" customWidth="1"/>
    <col min="11" max="12" width="9.1640625" bestFit="1" customWidth="1"/>
    <col min="13" max="13" width="9.33203125" customWidth="1"/>
    <col min="14" max="14" width="25.1640625" bestFit="1" customWidth="1"/>
    <col min="15" max="15" width="22" customWidth="1"/>
    <col min="16" max="16" width="27.33203125" bestFit="1" customWidth="1"/>
    <col min="17" max="17" width="9.1640625" customWidth="1"/>
    <col min="18" max="18" width="9.1640625" bestFit="1" customWidth="1"/>
    <col min="19" max="19" width="10" customWidth="1"/>
    <col min="20" max="20" width="24.5" bestFit="1" customWidth="1"/>
    <col min="21" max="27" width="26.5" bestFit="1" customWidth="1"/>
    <col min="28" max="28" width="26.6640625" customWidth="1"/>
    <col min="29" max="29" width="27.33203125" bestFit="1" customWidth="1"/>
    <col min="30" max="31" width="9.1640625" bestFit="1" customWidth="1"/>
    <col min="32" max="32" width="9.33203125" customWidth="1"/>
    <col min="33" max="33" width="26.33203125" bestFit="1" customWidth="1"/>
    <col min="34" max="34" width="24.6640625" customWidth="1"/>
    <col min="35" max="35" width="24.5" customWidth="1"/>
    <col min="36" max="36" width="26.33203125" customWidth="1"/>
  </cols>
  <sheetData>
    <row r="1" spans="1:36" ht="24" customHeight="1" x14ac:dyDescent="0.15">
      <c r="A1" s="96"/>
      <c r="B1" s="208" t="s">
        <v>0</v>
      </c>
      <c r="C1" s="208"/>
      <c r="D1" s="209"/>
      <c r="E1" s="209"/>
      <c r="F1" s="209"/>
      <c r="G1" s="213" t="s">
        <v>1</v>
      </c>
      <c r="H1" s="213"/>
      <c r="I1" s="210" t="s">
        <v>2</v>
      </c>
      <c r="J1" s="211"/>
      <c r="K1" s="211"/>
      <c r="L1" s="211"/>
      <c r="M1" s="211"/>
      <c r="N1" s="212"/>
      <c r="O1" s="214" t="s">
        <v>3</v>
      </c>
      <c r="P1" s="215"/>
      <c r="Q1" s="215"/>
      <c r="R1" s="215"/>
      <c r="S1" s="215"/>
      <c r="T1" s="215"/>
      <c r="U1" s="206" t="s">
        <v>4</v>
      </c>
      <c r="V1" s="207"/>
      <c r="W1" s="207"/>
      <c r="X1" s="207"/>
      <c r="Y1" s="207"/>
      <c r="Z1" s="207"/>
      <c r="AA1" s="206"/>
      <c r="AB1" s="206"/>
      <c r="AC1" s="207"/>
      <c r="AD1" s="207"/>
      <c r="AE1" s="207"/>
      <c r="AF1" s="207"/>
      <c r="AG1" s="207"/>
      <c r="AH1" s="91" t="s">
        <v>5</v>
      </c>
      <c r="AI1" s="92" t="s">
        <v>6</v>
      </c>
    </row>
    <row r="2" spans="1:36" s="3" customFormat="1" ht="91.25" customHeight="1" x14ac:dyDescent="0.15">
      <c r="A2" s="183"/>
      <c r="B2" s="184" t="s">
        <v>7</v>
      </c>
      <c r="C2" s="185" t="s">
        <v>265</v>
      </c>
      <c r="D2" s="185" t="s">
        <v>8</v>
      </c>
      <c r="E2" s="185" t="s">
        <v>9</v>
      </c>
      <c r="F2" s="186" t="s">
        <v>10</v>
      </c>
      <c r="G2" s="187" t="s">
        <v>11</v>
      </c>
      <c r="H2" s="188" t="s">
        <v>12</v>
      </c>
      <c r="I2" s="189" t="s">
        <v>13</v>
      </c>
      <c r="J2" s="190" t="s">
        <v>14</v>
      </c>
      <c r="K2" s="216" t="s">
        <v>15</v>
      </c>
      <c r="L2" s="217"/>
      <c r="M2" s="218"/>
      <c r="N2" s="192" t="s">
        <v>16</v>
      </c>
      <c r="O2" s="193" t="s">
        <v>17</v>
      </c>
      <c r="P2" s="190" t="s">
        <v>14</v>
      </c>
      <c r="Q2" s="219" t="s">
        <v>15</v>
      </c>
      <c r="R2" s="217"/>
      <c r="S2" s="218"/>
      <c r="T2" s="190" t="s">
        <v>16</v>
      </c>
      <c r="U2" s="194" t="s">
        <v>18</v>
      </c>
      <c r="V2" s="195" t="s">
        <v>19</v>
      </c>
      <c r="W2" s="190" t="s">
        <v>20</v>
      </c>
      <c r="X2" s="190" t="s">
        <v>21</v>
      </c>
      <c r="Y2" s="190" t="s">
        <v>22</v>
      </c>
      <c r="Z2" s="190" t="s">
        <v>23</v>
      </c>
      <c r="AA2" s="196" t="s">
        <v>24</v>
      </c>
      <c r="AB2" s="197" t="s">
        <v>25</v>
      </c>
      <c r="AC2" s="198" t="s">
        <v>14</v>
      </c>
      <c r="AD2" s="219" t="s">
        <v>15</v>
      </c>
      <c r="AE2" s="217"/>
      <c r="AF2" s="218"/>
      <c r="AG2" s="191" t="s">
        <v>16</v>
      </c>
      <c r="AH2" s="199" t="s">
        <v>26</v>
      </c>
      <c r="AI2" s="97" t="s">
        <v>27</v>
      </c>
    </row>
    <row r="3" spans="1:36" s="4" customFormat="1" ht="28.25" customHeight="1" thickBot="1" x14ac:dyDescent="0.2">
      <c r="A3" s="93" t="s">
        <v>28</v>
      </c>
      <c r="B3" s="98" t="s">
        <v>29</v>
      </c>
      <c r="C3" s="98" t="s">
        <v>266</v>
      </c>
      <c r="D3" s="98" t="s">
        <v>30</v>
      </c>
      <c r="E3" s="98" t="s">
        <v>31</v>
      </c>
      <c r="F3" s="99" t="s">
        <v>31</v>
      </c>
      <c r="G3" s="100" t="s">
        <v>32</v>
      </c>
      <c r="H3" s="98" t="s">
        <v>33</v>
      </c>
      <c r="I3" s="101" t="s">
        <v>32</v>
      </c>
      <c r="J3" s="102" t="s">
        <v>33</v>
      </c>
      <c r="K3" s="102" t="s">
        <v>34</v>
      </c>
      <c r="L3" s="103" t="s">
        <v>35</v>
      </c>
      <c r="M3" s="103" t="s">
        <v>36</v>
      </c>
      <c r="N3" s="104" t="s">
        <v>33</v>
      </c>
      <c r="O3" s="101" t="s">
        <v>37</v>
      </c>
      <c r="P3" s="102" t="s">
        <v>33</v>
      </c>
      <c r="Q3" s="102" t="s">
        <v>34</v>
      </c>
      <c r="R3" s="103" t="s">
        <v>35</v>
      </c>
      <c r="S3" s="103" t="s">
        <v>36</v>
      </c>
      <c r="T3" s="104" t="s">
        <v>33</v>
      </c>
      <c r="U3" s="101" t="s">
        <v>38</v>
      </c>
      <c r="V3" s="102" t="s">
        <v>38</v>
      </c>
      <c r="W3" s="102" t="s">
        <v>38</v>
      </c>
      <c r="X3" s="102" t="s">
        <v>38</v>
      </c>
      <c r="Y3" s="102" t="s">
        <v>38</v>
      </c>
      <c r="Z3" s="102" t="s">
        <v>38</v>
      </c>
      <c r="AA3" s="103" t="s">
        <v>38</v>
      </c>
      <c r="AB3" s="101" t="s">
        <v>39</v>
      </c>
      <c r="AC3" s="102" t="s">
        <v>33</v>
      </c>
      <c r="AD3" s="102" t="s">
        <v>34</v>
      </c>
      <c r="AE3" s="103" t="s">
        <v>35</v>
      </c>
      <c r="AF3" s="103" t="s">
        <v>36</v>
      </c>
      <c r="AG3" s="104" t="s">
        <v>33</v>
      </c>
      <c r="AH3" s="103" t="s">
        <v>37</v>
      </c>
      <c r="AI3" s="103" t="s">
        <v>33</v>
      </c>
    </row>
    <row r="4" spans="1:36" ht="13" x14ac:dyDescent="0.15">
      <c r="A4" s="94">
        <v>1</v>
      </c>
      <c r="B4" s="105" t="s">
        <v>40</v>
      </c>
      <c r="C4" s="105"/>
      <c r="D4" s="94" t="s">
        <v>40</v>
      </c>
      <c r="E4" s="94" t="s">
        <v>40</v>
      </c>
      <c r="F4" s="94" t="s">
        <v>40</v>
      </c>
      <c r="G4" s="95">
        <v>36526</v>
      </c>
      <c r="H4" s="94" t="s">
        <v>40</v>
      </c>
      <c r="I4" s="95">
        <v>36526</v>
      </c>
      <c r="J4" s="94" t="s">
        <v>40</v>
      </c>
      <c r="K4" s="94" t="s">
        <v>41</v>
      </c>
      <c r="L4" s="94" t="s">
        <v>42</v>
      </c>
      <c r="M4" s="94" t="s">
        <v>43</v>
      </c>
      <c r="N4" s="94" t="s">
        <v>40</v>
      </c>
      <c r="O4" s="95">
        <v>36526</v>
      </c>
      <c r="P4" s="94" t="s">
        <v>40</v>
      </c>
      <c r="Q4" s="94" t="s">
        <v>41</v>
      </c>
      <c r="R4" s="94" t="s">
        <v>42</v>
      </c>
      <c r="S4" s="94" t="s">
        <v>43</v>
      </c>
      <c r="T4" s="94" t="s">
        <v>40</v>
      </c>
      <c r="U4" s="95">
        <v>36526</v>
      </c>
      <c r="V4" s="95">
        <v>36526</v>
      </c>
      <c r="W4" s="95">
        <v>36526</v>
      </c>
      <c r="X4" s="95">
        <v>36526</v>
      </c>
      <c r="Y4" s="95">
        <v>36526</v>
      </c>
      <c r="Z4" s="95">
        <v>36526</v>
      </c>
      <c r="AA4" s="95">
        <v>36526</v>
      </c>
      <c r="AB4" s="106">
        <f>IF(COUNTIF(U4:AA4,""),"Incomplete",MAX(U4:AA4))</f>
        <v>36526</v>
      </c>
      <c r="AC4" s="94" t="s">
        <v>40</v>
      </c>
      <c r="AD4" s="94" t="s">
        <v>41</v>
      </c>
      <c r="AE4" s="94" t="s">
        <v>42</v>
      </c>
      <c r="AF4" s="94" t="s">
        <v>43</v>
      </c>
      <c r="AG4" s="94" t="s">
        <v>40</v>
      </c>
      <c r="AH4" s="95">
        <v>36526</v>
      </c>
      <c r="AI4" s="94" t="s">
        <v>40</v>
      </c>
    </row>
    <row r="5" spans="1:36" ht="13" x14ac:dyDescent="0.15">
      <c r="A5" s="200">
        <v>2</v>
      </c>
      <c r="B5" s="105" t="s">
        <v>40</v>
      </c>
      <c r="C5" s="105"/>
      <c r="D5" s="94" t="s">
        <v>40</v>
      </c>
      <c r="E5" s="94" t="s">
        <v>40</v>
      </c>
      <c r="F5" s="94" t="s">
        <v>40</v>
      </c>
      <c r="G5" s="95">
        <v>36526</v>
      </c>
      <c r="H5" s="94" t="s">
        <v>40</v>
      </c>
      <c r="I5" s="95">
        <v>36526</v>
      </c>
      <c r="J5" s="94" t="s">
        <v>40</v>
      </c>
      <c r="K5" s="94" t="s">
        <v>41</v>
      </c>
      <c r="L5" s="94" t="s">
        <v>42</v>
      </c>
      <c r="M5" s="94" t="s">
        <v>43</v>
      </c>
      <c r="N5" s="94" t="s">
        <v>40</v>
      </c>
      <c r="O5" s="95">
        <v>36526</v>
      </c>
      <c r="P5" s="94" t="s">
        <v>40</v>
      </c>
      <c r="Q5" s="94" t="s">
        <v>41</v>
      </c>
      <c r="R5" s="94" t="s">
        <v>42</v>
      </c>
      <c r="S5" s="94" t="s">
        <v>43</v>
      </c>
      <c r="T5" s="94" t="s">
        <v>40</v>
      </c>
      <c r="U5" s="95">
        <v>36526</v>
      </c>
      <c r="V5" s="95">
        <v>36526</v>
      </c>
      <c r="W5" s="95">
        <v>36526</v>
      </c>
      <c r="X5" s="95">
        <v>36526</v>
      </c>
      <c r="Y5" s="95">
        <v>36526</v>
      </c>
      <c r="Z5" s="95">
        <v>36526</v>
      </c>
      <c r="AA5" s="95">
        <v>36526</v>
      </c>
      <c r="AB5" s="106">
        <f>IF(COUNTIF(U5:AA5,""),"Incomplete",MAX(U5:AA5))</f>
        <v>36526</v>
      </c>
      <c r="AC5" s="94" t="s">
        <v>40</v>
      </c>
      <c r="AD5" s="94" t="s">
        <v>41</v>
      </c>
      <c r="AE5" s="94" t="s">
        <v>42</v>
      </c>
      <c r="AF5" s="94" t="s">
        <v>43</v>
      </c>
      <c r="AG5" s="94" t="s">
        <v>40</v>
      </c>
      <c r="AH5" s="95">
        <v>36526</v>
      </c>
      <c r="AI5" s="94" t="s">
        <v>40</v>
      </c>
    </row>
    <row r="6" spans="1:36" ht="13" x14ac:dyDescent="0.15">
      <c r="A6" s="200">
        <v>3</v>
      </c>
      <c r="B6" s="105" t="s">
        <v>40</v>
      </c>
      <c r="C6" s="105"/>
      <c r="D6" s="94" t="s">
        <v>40</v>
      </c>
      <c r="E6" s="94" t="s">
        <v>40</v>
      </c>
      <c r="F6" s="94" t="s">
        <v>40</v>
      </c>
      <c r="G6" s="95">
        <v>36526</v>
      </c>
      <c r="H6" s="94" t="s">
        <v>40</v>
      </c>
      <c r="I6" s="95">
        <v>36526</v>
      </c>
      <c r="J6" s="94" t="s">
        <v>40</v>
      </c>
      <c r="K6" s="94" t="s">
        <v>41</v>
      </c>
      <c r="L6" s="94" t="s">
        <v>42</v>
      </c>
      <c r="M6" s="94" t="s">
        <v>43</v>
      </c>
      <c r="N6" s="94" t="s">
        <v>40</v>
      </c>
      <c r="O6" s="95">
        <v>36526</v>
      </c>
      <c r="P6" s="94" t="s">
        <v>40</v>
      </c>
      <c r="Q6" s="94" t="s">
        <v>41</v>
      </c>
      <c r="R6" s="94" t="s">
        <v>42</v>
      </c>
      <c r="S6" s="94" t="s">
        <v>43</v>
      </c>
      <c r="T6" s="94" t="s">
        <v>40</v>
      </c>
      <c r="U6" s="95">
        <v>36526</v>
      </c>
      <c r="V6" s="95">
        <v>36526</v>
      </c>
      <c r="W6" s="95">
        <v>36526</v>
      </c>
      <c r="X6" s="95">
        <v>36526</v>
      </c>
      <c r="Y6" s="95">
        <v>36526</v>
      </c>
      <c r="Z6" s="95">
        <v>36526</v>
      </c>
      <c r="AA6" s="95">
        <v>36526</v>
      </c>
      <c r="AB6" s="106">
        <f t="shared" ref="AB6:AB18" si="0">IF(COUNTIF(U6:AA6,""),"Incomplete",MAX(U6:AA6))</f>
        <v>36526</v>
      </c>
      <c r="AC6" s="94" t="s">
        <v>40</v>
      </c>
      <c r="AD6" s="94" t="s">
        <v>41</v>
      </c>
      <c r="AE6" s="94" t="s">
        <v>42</v>
      </c>
      <c r="AF6" s="94" t="s">
        <v>43</v>
      </c>
      <c r="AG6" s="94" t="s">
        <v>40</v>
      </c>
      <c r="AH6" s="95">
        <v>36526</v>
      </c>
      <c r="AI6" s="94" t="s">
        <v>40</v>
      </c>
    </row>
    <row r="7" spans="1:36" ht="13" x14ac:dyDescent="0.15">
      <c r="A7" s="200">
        <v>4</v>
      </c>
      <c r="B7" s="105" t="s">
        <v>40</v>
      </c>
      <c r="C7" s="105"/>
      <c r="D7" s="94" t="s">
        <v>40</v>
      </c>
      <c r="E7" s="94" t="s">
        <v>40</v>
      </c>
      <c r="F7" s="94" t="s">
        <v>40</v>
      </c>
      <c r="G7" s="95">
        <v>36526</v>
      </c>
      <c r="H7" s="94" t="s">
        <v>40</v>
      </c>
      <c r="I7" s="95">
        <v>36526</v>
      </c>
      <c r="J7" s="94" t="s">
        <v>40</v>
      </c>
      <c r="K7" s="94" t="s">
        <v>41</v>
      </c>
      <c r="L7" s="94" t="s">
        <v>42</v>
      </c>
      <c r="M7" s="94" t="s">
        <v>43</v>
      </c>
      <c r="N7" s="94" t="s">
        <v>40</v>
      </c>
      <c r="O7" s="95">
        <v>36526</v>
      </c>
      <c r="P7" s="94" t="s">
        <v>40</v>
      </c>
      <c r="Q7" s="94" t="s">
        <v>41</v>
      </c>
      <c r="R7" s="94" t="s">
        <v>42</v>
      </c>
      <c r="S7" s="94" t="s">
        <v>43</v>
      </c>
      <c r="T7" s="94" t="s">
        <v>40</v>
      </c>
      <c r="U7" s="95">
        <v>36526</v>
      </c>
      <c r="V7" s="95">
        <v>36526</v>
      </c>
      <c r="W7" s="95">
        <v>36526</v>
      </c>
      <c r="X7" s="95">
        <v>36526</v>
      </c>
      <c r="Y7" s="95">
        <v>36526</v>
      </c>
      <c r="Z7" s="95">
        <v>36526</v>
      </c>
      <c r="AA7" s="95">
        <v>36526</v>
      </c>
      <c r="AB7" s="106">
        <f t="shared" si="0"/>
        <v>36526</v>
      </c>
      <c r="AC7" s="94" t="s">
        <v>40</v>
      </c>
      <c r="AD7" s="94" t="s">
        <v>41</v>
      </c>
      <c r="AE7" s="94" t="s">
        <v>42</v>
      </c>
      <c r="AF7" s="94" t="s">
        <v>43</v>
      </c>
      <c r="AG7" s="94" t="s">
        <v>40</v>
      </c>
      <c r="AH7" s="95">
        <v>36526</v>
      </c>
      <c r="AI7" s="94" t="s">
        <v>40</v>
      </c>
    </row>
    <row r="8" spans="1:36" s="1" customFormat="1" ht="13" x14ac:dyDescent="0.15">
      <c r="A8" s="200">
        <v>5</v>
      </c>
      <c r="B8" s="105" t="s">
        <v>40</v>
      </c>
      <c r="C8" s="105"/>
      <c r="D8" s="94" t="s">
        <v>40</v>
      </c>
      <c r="E8" s="94" t="s">
        <v>40</v>
      </c>
      <c r="F8" s="94" t="s">
        <v>40</v>
      </c>
      <c r="G8" s="95">
        <v>36526</v>
      </c>
      <c r="H8" s="94" t="s">
        <v>40</v>
      </c>
      <c r="I8" s="95">
        <v>36526</v>
      </c>
      <c r="J8" s="94" t="s">
        <v>40</v>
      </c>
      <c r="K8" s="94" t="s">
        <v>41</v>
      </c>
      <c r="L8" s="94" t="s">
        <v>42</v>
      </c>
      <c r="M8" s="94" t="s">
        <v>43</v>
      </c>
      <c r="N8" s="94" t="s">
        <v>40</v>
      </c>
      <c r="O8" s="95">
        <v>36526</v>
      </c>
      <c r="P8" s="94" t="s">
        <v>40</v>
      </c>
      <c r="Q8" s="94" t="s">
        <v>41</v>
      </c>
      <c r="R8" s="94" t="s">
        <v>42</v>
      </c>
      <c r="S8" s="94" t="s">
        <v>43</v>
      </c>
      <c r="T8" s="94" t="s">
        <v>40</v>
      </c>
      <c r="U8" s="95">
        <v>36526</v>
      </c>
      <c r="V8" s="95">
        <v>36526</v>
      </c>
      <c r="W8" s="95">
        <v>36526</v>
      </c>
      <c r="X8" s="95">
        <v>36526</v>
      </c>
      <c r="Y8" s="95">
        <v>36526</v>
      </c>
      <c r="Z8" s="95">
        <v>36526</v>
      </c>
      <c r="AA8" s="95">
        <v>36526</v>
      </c>
      <c r="AB8" s="106">
        <f t="shared" si="0"/>
        <v>36526</v>
      </c>
      <c r="AC8" s="94" t="s">
        <v>40</v>
      </c>
      <c r="AD8" s="94" t="s">
        <v>41</v>
      </c>
      <c r="AE8" s="94" t="s">
        <v>42</v>
      </c>
      <c r="AF8" s="94" t="s">
        <v>43</v>
      </c>
      <c r="AG8" s="94" t="s">
        <v>40</v>
      </c>
      <c r="AH8" s="95">
        <v>36526</v>
      </c>
      <c r="AI8" s="94" t="s">
        <v>40</v>
      </c>
      <c r="AJ8"/>
    </row>
    <row r="9" spans="1:36" ht="13" x14ac:dyDescent="0.15">
      <c r="A9" s="200">
        <v>6</v>
      </c>
      <c r="B9" s="105" t="s">
        <v>40</v>
      </c>
      <c r="C9" s="105"/>
      <c r="D9" s="94" t="s">
        <v>40</v>
      </c>
      <c r="E9" s="94" t="s">
        <v>40</v>
      </c>
      <c r="F9" s="94" t="s">
        <v>40</v>
      </c>
      <c r="G9" s="95">
        <v>36526</v>
      </c>
      <c r="H9" s="94" t="s">
        <v>40</v>
      </c>
      <c r="I9" s="95">
        <v>36526</v>
      </c>
      <c r="J9" s="94" t="s">
        <v>40</v>
      </c>
      <c r="K9" s="94" t="s">
        <v>41</v>
      </c>
      <c r="L9" s="94" t="s">
        <v>42</v>
      </c>
      <c r="M9" s="94" t="s">
        <v>43</v>
      </c>
      <c r="N9" s="94" t="s">
        <v>40</v>
      </c>
      <c r="O9" s="95">
        <v>36526</v>
      </c>
      <c r="P9" s="94" t="s">
        <v>40</v>
      </c>
      <c r="Q9" s="94" t="s">
        <v>41</v>
      </c>
      <c r="R9" s="94" t="s">
        <v>42</v>
      </c>
      <c r="S9" s="94" t="s">
        <v>43</v>
      </c>
      <c r="T9" s="94" t="s">
        <v>40</v>
      </c>
      <c r="U9" s="95">
        <v>36526</v>
      </c>
      <c r="V9" s="95">
        <v>36526</v>
      </c>
      <c r="W9" s="95">
        <v>36526</v>
      </c>
      <c r="X9" s="95">
        <v>36526</v>
      </c>
      <c r="Y9" s="95">
        <v>36526</v>
      </c>
      <c r="Z9" s="95">
        <v>36526</v>
      </c>
      <c r="AA9" s="95">
        <v>36526</v>
      </c>
      <c r="AB9" s="106">
        <f t="shared" si="0"/>
        <v>36526</v>
      </c>
      <c r="AC9" s="94" t="s">
        <v>40</v>
      </c>
      <c r="AD9" s="94" t="s">
        <v>41</v>
      </c>
      <c r="AE9" s="94" t="s">
        <v>42</v>
      </c>
      <c r="AF9" s="94" t="s">
        <v>43</v>
      </c>
      <c r="AG9" s="94" t="s">
        <v>40</v>
      </c>
      <c r="AH9" s="95">
        <v>36526</v>
      </c>
      <c r="AI9" s="94" t="s">
        <v>40</v>
      </c>
    </row>
    <row r="10" spans="1:36" ht="13" x14ac:dyDescent="0.15">
      <c r="A10" s="200">
        <v>7</v>
      </c>
      <c r="B10" s="105" t="s">
        <v>40</v>
      </c>
      <c r="C10" s="105"/>
      <c r="D10" s="94" t="s">
        <v>40</v>
      </c>
      <c r="E10" s="94" t="s">
        <v>40</v>
      </c>
      <c r="F10" s="94" t="s">
        <v>40</v>
      </c>
      <c r="G10" s="95">
        <v>36526</v>
      </c>
      <c r="H10" s="94" t="s">
        <v>40</v>
      </c>
      <c r="I10" s="95">
        <v>36526</v>
      </c>
      <c r="J10" s="94" t="s">
        <v>40</v>
      </c>
      <c r="K10" s="94" t="s">
        <v>41</v>
      </c>
      <c r="L10" s="94" t="s">
        <v>42</v>
      </c>
      <c r="M10" s="94" t="s">
        <v>43</v>
      </c>
      <c r="N10" s="94" t="s">
        <v>40</v>
      </c>
      <c r="O10" s="95">
        <v>36526</v>
      </c>
      <c r="P10" s="94" t="s">
        <v>40</v>
      </c>
      <c r="Q10" s="94" t="s">
        <v>41</v>
      </c>
      <c r="R10" s="94" t="s">
        <v>42</v>
      </c>
      <c r="S10" s="94" t="s">
        <v>43</v>
      </c>
      <c r="T10" s="94" t="s">
        <v>40</v>
      </c>
      <c r="U10" s="95">
        <v>36526</v>
      </c>
      <c r="V10" s="95">
        <v>36526</v>
      </c>
      <c r="W10" s="95">
        <v>36526</v>
      </c>
      <c r="X10" s="95">
        <v>36526</v>
      </c>
      <c r="Y10" s="95">
        <v>36526</v>
      </c>
      <c r="Z10" s="95">
        <v>36526</v>
      </c>
      <c r="AA10" s="95">
        <v>36526</v>
      </c>
      <c r="AB10" s="106">
        <f t="shared" si="0"/>
        <v>36526</v>
      </c>
      <c r="AC10" s="94" t="s">
        <v>40</v>
      </c>
      <c r="AD10" s="94" t="s">
        <v>41</v>
      </c>
      <c r="AE10" s="94" t="s">
        <v>42</v>
      </c>
      <c r="AF10" s="94" t="s">
        <v>43</v>
      </c>
      <c r="AG10" s="94" t="s">
        <v>40</v>
      </c>
      <c r="AH10" s="95">
        <v>36526</v>
      </c>
      <c r="AI10" s="94" t="s">
        <v>40</v>
      </c>
    </row>
    <row r="11" spans="1:36" ht="13" x14ac:dyDescent="0.15">
      <c r="A11" s="200">
        <v>8</v>
      </c>
      <c r="B11" s="105" t="s">
        <v>40</v>
      </c>
      <c r="C11" s="105"/>
      <c r="D11" s="94" t="s">
        <v>40</v>
      </c>
      <c r="E11" s="94" t="s">
        <v>40</v>
      </c>
      <c r="F11" s="94" t="s">
        <v>40</v>
      </c>
      <c r="G11" s="95">
        <v>36526</v>
      </c>
      <c r="H11" s="94" t="s">
        <v>40</v>
      </c>
      <c r="I11" s="95">
        <v>36526</v>
      </c>
      <c r="J11" s="94" t="s">
        <v>40</v>
      </c>
      <c r="K11" s="94" t="s">
        <v>41</v>
      </c>
      <c r="L11" s="94" t="s">
        <v>42</v>
      </c>
      <c r="M11" s="94" t="s">
        <v>43</v>
      </c>
      <c r="N11" s="94" t="s">
        <v>40</v>
      </c>
      <c r="O11" s="95">
        <v>36526</v>
      </c>
      <c r="P11" s="94" t="s">
        <v>40</v>
      </c>
      <c r="Q11" s="94" t="s">
        <v>41</v>
      </c>
      <c r="R11" s="94" t="s">
        <v>42</v>
      </c>
      <c r="S11" s="94" t="s">
        <v>43</v>
      </c>
      <c r="T11" s="94" t="s">
        <v>40</v>
      </c>
      <c r="U11" s="95">
        <v>36526</v>
      </c>
      <c r="V11" s="95">
        <v>36526</v>
      </c>
      <c r="W11" s="95">
        <v>36526</v>
      </c>
      <c r="X11" s="95">
        <v>36526</v>
      </c>
      <c r="Y11" s="95">
        <v>36526</v>
      </c>
      <c r="Z11" s="95">
        <v>36526</v>
      </c>
      <c r="AA11" s="95">
        <v>36526</v>
      </c>
      <c r="AB11" s="106">
        <f t="shared" si="0"/>
        <v>36526</v>
      </c>
      <c r="AC11" s="94" t="s">
        <v>40</v>
      </c>
      <c r="AD11" s="94" t="s">
        <v>41</v>
      </c>
      <c r="AE11" s="94" t="s">
        <v>42</v>
      </c>
      <c r="AF11" s="94" t="s">
        <v>43</v>
      </c>
      <c r="AG11" s="94" t="s">
        <v>40</v>
      </c>
      <c r="AH11" s="95">
        <v>36526</v>
      </c>
      <c r="AI11" s="94" t="s">
        <v>40</v>
      </c>
    </row>
    <row r="12" spans="1:36" ht="13" x14ac:dyDescent="0.15">
      <c r="A12" s="200">
        <v>9</v>
      </c>
      <c r="B12" s="105" t="s">
        <v>40</v>
      </c>
      <c r="C12" s="105"/>
      <c r="D12" s="94" t="s">
        <v>40</v>
      </c>
      <c r="E12" s="94" t="s">
        <v>40</v>
      </c>
      <c r="F12" s="94" t="s">
        <v>40</v>
      </c>
      <c r="G12" s="95">
        <v>36526</v>
      </c>
      <c r="H12" s="94" t="s">
        <v>40</v>
      </c>
      <c r="I12" s="95">
        <v>36526</v>
      </c>
      <c r="J12" s="94" t="s">
        <v>40</v>
      </c>
      <c r="K12" s="94" t="s">
        <v>41</v>
      </c>
      <c r="L12" s="94" t="s">
        <v>42</v>
      </c>
      <c r="M12" s="94" t="s">
        <v>43</v>
      </c>
      <c r="N12" s="94" t="s">
        <v>40</v>
      </c>
      <c r="O12" s="95">
        <v>36526</v>
      </c>
      <c r="P12" s="94" t="s">
        <v>40</v>
      </c>
      <c r="Q12" s="94" t="s">
        <v>41</v>
      </c>
      <c r="R12" s="94" t="s">
        <v>42</v>
      </c>
      <c r="S12" s="94" t="s">
        <v>43</v>
      </c>
      <c r="T12" s="94" t="s">
        <v>40</v>
      </c>
      <c r="U12" s="95">
        <v>36526</v>
      </c>
      <c r="V12" s="95">
        <v>36526</v>
      </c>
      <c r="W12" s="95">
        <v>36526</v>
      </c>
      <c r="X12" s="95">
        <v>36526</v>
      </c>
      <c r="Y12" s="95">
        <v>36526</v>
      </c>
      <c r="Z12" s="95">
        <v>36526</v>
      </c>
      <c r="AA12" s="95">
        <v>36526</v>
      </c>
      <c r="AB12" s="106">
        <f t="shared" si="0"/>
        <v>36526</v>
      </c>
      <c r="AC12" s="94" t="s">
        <v>40</v>
      </c>
      <c r="AD12" s="94" t="s">
        <v>41</v>
      </c>
      <c r="AE12" s="94" t="s">
        <v>42</v>
      </c>
      <c r="AF12" s="94" t="s">
        <v>43</v>
      </c>
      <c r="AG12" s="94" t="s">
        <v>40</v>
      </c>
      <c r="AH12" s="95">
        <v>36526</v>
      </c>
      <c r="AI12" s="94" t="s">
        <v>40</v>
      </c>
    </row>
    <row r="13" spans="1:36" ht="13" x14ac:dyDescent="0.15">
      <c r="A13" s="200">
        <v>10</v>
      </c>
      <c r="B13" s="105" t="s">
        <v>40</v>
      </c>
      <c r="C13" s="105"/>
      <c r="D13" s="94" t="s">
        <v>40</v>
      </c>
      <c r="E13" s="94" t="s">
        <v>40</v>
      </c>
      <c r="F13" s="94" t="s">
        <v>40</v>
      </c>
      <c r="G13" s="95">
        <v>36526</v>
      </c>
      <c r="H13" s="94" t="s">
        <v>40</v>
      </c>
      <c r="I13" s="95">
        <v>36526</v>
      </c>
      <c r="J13" s="94" t="s">
        <v>40</v>
      </c>
      <c r="K13" s="94" t="s">
        <v>41</v>
      </c>
      <c r="L13" s="94" t="s">
        <v>42</v>
      </c>
      <c r="M13" s="94" t="s">
        <v>43</v>
      </c>
      <c r="N13" s="94" t="s">
        <v>40</v>
      </c>
      <c r="O13" s="95">
        <v>36526</v>
      </c>
      <c r="P13" s="94" t="s">
        <v>40</v>
      </c>
      <c r="Q13" s="94" t="s">
        <v>41</v>
      </c>
      <c r="R13" s="94" t="s">
        <v>42</v>
      </c>
      <c r="S13" s="94" t="s">
        <v>43</v>
      </c>
      <c r="T13" s="94" t="s">
        <v>40</v>
      </c>
      <c r="U13" s="95">
        <v>36526</v>
      </c>
      <c r="V13" s="95">
        <v>36526</v>
      </c>
      <c r="W13" s="95">
        <v>36526</v>
      </c>
      <c r="X13" s="95">
        <v>36526</v>
      </c>
      <c r="Y13" s="95">
        <v>36526</v>
      </c>
      <c r="Z13" s="95">
        <v>36526</v>
      </c>
      <c r="AA13" s="95">
        <v>36526</v>
      </c>
      <c r="AB13" s="106">
        <f t="shared" si="0"/>
        <v>36526</v>
      </c>
      <c r="AC13" s="94" t="s">
        <v>40</v>
      </c>
      <c r="AD13" s="94" t="s">
        <v>41</v>
      </c>
      <c r="AE13" s="94" t="s">
        <v>42</v>
      </c>
      <c r="AF13" s="94" t="s">
        <v>43</v>
      </c>
      <c r="AG13" s="94" t="s">
        <v>40</v>
      </c>
      <c r="AH13" s="95">
        <v>36526</v>
      </c>
      <c r="AI13" s="94" t="s">
        <v>40</v>
      </c>
    </row>
    <row r="14" spans="1:36" ht="13" x14ac:dyDescent="0.15">
      <c r="A14" s="200">
        <v>11</v>
      </c>
      <c r="B14" s="105" t="s">
        <v>40</v>
      </c>
      <c r="C14" s="105"/>
      <c r="D14" s="94" t="s">
        <v>40</v>
      </c>
      <c r="E14" s="94" t="s">
        <v>40</v>
      </c>
      <c r="F14" s="94" t="s">
        <v>40</v>
      </c>
      <c r="G14" s="95">
        <v>36526</v>
      </c>
      <c r="H14" s="94" t="s">
        <v>40</v>
      </c>
      <c r="I14" s="95">
        <v>36526</v>
      </c>
      <c r="J14" s="94" t="s">
        <v>40</v>
      </c>
      <c r="K14" s="94" t="s">
        <v>41</v>
      </c>
      <c r="L14" s="94" t="s">
        <v>42</v>
      </c>
      <c r="M14" s="94" t="s">
        <v>43</v>
      </c>
      <c r="N14" s="94" t="s">
        <v>40</v>
      </c>
      <c r="O14" s="95">
        <v>36526</v>
      </c>
      <c r="P14" s="94" t="s">
        <v>40</v>
      </c>
      <c r="Q14" s="94" t="s">
        <v>41</v>
      </c>
      <c r="R14" s="94" t="s">
        <v>42</v>
      </c>
      <c r="S14" s="94" t="s">
        <v>43</v>
      </c>
      <c r="T14" s="94" t="s">
        <v>40</v>
      </c>
      <c r="U14" s="95">
        <v>36526</v>
      </c>
      <c r="V14" s="95">
        <v>36526</v>
      </c>
      <c r="W14" s="95">
        <v>36526</v>
      </c>
      <c r="X14" s="95">
        <v>36526</v>
      </c>
      <c r="Y14" s="95">
        <v>36526</v>
      </c>
      <c r="Z14" s="95">
        <v>36526</v>
      </c>
      <c r="AA14" s="95">
        <v>36526</v>
      </c>
      <c r="AB14" s="106">
        <f t="shared" si="0"/>
        <v>36526</v>
      </c>
      <c r="AC14" s="94" t="s">
        <v>40</v>
      </c>
      <c r="AD14" s="94" t="s">
        <v>41</v>
      </c>
      <c r="AE14" s="94" t="s">
        <v>42</v>
      </c>
      <c r="AF14" s="94" t="s">
        <v>43</v>
      </c>
      <c r="AG14" s="94" t="s">
        <v>40</v>
      </c>
      <c r="AH14" s="95">
        <v>36526</v>
      </c>
      <c r="AI14" s="94" t="s">
        <v>40</v>
      </c>
    </row>
    <row r="15" spans="1:36" ht="13" x14ac:dyDescent="0.15">
      <c r="A15" s="200">
        <v>12</v>
      </c>
      <c r="B15" s="105" t="s">
        <v>40</v>
      </c>
      <c r="C15" s="105"/>
      <c r="D15" s="94" t="s">
        <v>40</v>
      </c>
      <c r="E15" s="94" t="s">
        <v>40</v>
      </c>
      <c r="F15" s="94" t="s">
        <v>40</v>
      </c>
      <c r="G15" s="95">
        <v>36526</v>
      </c>
      <c r="H15" s="94" t="s">
        <v>40</v>
      </c>
      <c r="I15" s="95">
        <v>36526</v>
      </c>
      <c r="J15" s="94" t="s">
        <v>40</v>
      </c>
      <c r="K15" s="94" t="s">
        <v>41</v>
      </c>
      <c r="L15" s="94" t="s">
        <v>42</v>
      </c>
      <c r="M15" s="94" t="s">
        <v>43</v>
      </c>
      <c r="N15" s="94" t="s">
        <v>40</v>
      </c>
      <c r="O15" s="95">
        <v>36526</v>
      </c>
      <c r="P15" s="94" t="s">
        <v>40</v>
      </c>
      <c r="Q15" s="94" t="s">
        <v>41</v>
      </c>
      <c r="R15" s="94" t="s">
        <v>42</v>
      </c>
      <c r="S15" s="94" t="s">
        <v>43</v>
      </c>
      <c r="T15" s="94" t="s">
        <v>40</v>
      </c>
      <c r="U15" s="95">
        <v>36526</v>
      </c>
      <c r="V15" s="95">
        <v>36526</v>
      </c>
      <c r="W15" s="95">
        <v>36526</v>
      </c>
      <c r="X15" s="95">
        <v>36526</v>
      </c>
      <c r="Y15" s="95">
        <v>36526</v>
      </c>
      <c r="Z15" s="95">
        <v>36526</v>
      </c>
      <c r="AA15" s="95">
        <v>36526</v>
      </c>
      <c r="AB15" s="106">
        <f t="shared" si="0"/>
        <v>36526</v>
      </c>
      <c r="AC15" s="94" t="s">
        <v>40</v>
      </c>
      <c r="AD15" s="94" t="s">
        <v>41</v>
      </c>
      <c r="AE15" s="94" t="s">
        <v>42</v>
      </c>
      <c r="AF15" s="94" t="s">
        <v>43</v>
      </c>
      <c r="AG15" s="94" t="s">
        <v>40</v>
      </c>
      <c r="AH15" s="95">
        <v>36526</v>
      </c>
      <c r="AI15" s="94" t="s">
        <v>40</v>
      </c>
    </row>
    <row r="16" spans="1:36" ht="13" x14ac:dyDescent="0.15">
      <c r="A16" s="200">
        <v>13</v>
      </c>
      <c r="B16" s="105" t="s">
        <v>40</v>
      </c>
      <c r="C16" s="105"/>
      <c r="D16" s="94" t="s">
        <v>40</v>
      </c>
      <c r="E16" s="94" t="s">
        <v>40</v>
      </c>
      <c r="F16" s="94" t="s">
        <v>40</v>
      </c>
      <c r="G16" s="95">
        <v>36526</v>
      </c>
      <c r="H16" s="94" t="s">
        <v>40</v>
      </c>
      <c r="I16" s="95">
        <v>36526</v>
      </c>
      <c r="J16" s="94" t="s">
        <v>40</v>
      </c>
      <c r="K16" s="94" t="s">
        <v>41</v>
      </c>
      <c r="L16" s="94" t="s">
        <v>42</v>
      </c>
      <c r="M16" s="94" t="s">
        <v>43</v>
      </c>
      <c r="N16" s="94" t="s">
        <v>40</v>
      </c>
      <c r="O16" s="95">
        <v>36526</v>
      </c>
      <c r="P16" s="94" t="s">
        <v>40</v>
      </c>
      <c r="Q16" s="94" t="s">
        <v>41</v>
      </c>
      <c r="R16" s="94" t="s">
        <v>42</v>
      </c>
      <c r="S16" s="94" t="s">
        <v>43</v>
      </c>
      <c r="T16" s="94" t="s">
        <v>40</v>
      </c>
      <c r="U16" s="95">
        <v>36526</v>
      </c>
      <c r="V16" s="95">
        <v>36526</v>
      </c>
      <c r="W16" s="95">
        <v>36526</v>
      </c>
      <c r="X16" s="95">
        <v>36526</v>
      </c>
      <c r="Y16" s="95">
        <v>36526</v>
      </c>
      <c r="Z16" s="95">
        <v>36526</v>
      </c>
      <c r="AA16" s="95">
        <v>36526</v>
      </c>
      <c r="AB16" s="106">
        <f t="shared" si="0"/>
        <v>36526</v>
      </c>
      <c r="AC16" s="94" t="s">
        <v>40</v>
      </c>
      <c r="AD16" s="94" t="s">
        <v>41</v>
      </c>
      <c r="AE16" s="94" t="s">
        <v>42</v>
      </c>
      <c r="AF16" s="94" t="s">
        <v>43</v>
      </c>
      <c r="AG16" s="94" t="s">
        <v>40</v>
      </c>
      <c r="AH16" s="95">
        <v>36526</v>
      </c>
      <c r="AI16" s="94" t="s">
        <v>40</v>
      </c>
    </row>
    <row r="17" spans="1:35" ht="13" x14ac:dyDescent="0.15">
      <c r="A17" s="200">
        <v>14</v>
      </c>
      <c r="B17" s="105" t="s">
        <v>40</v>
      </c>
      <c r="C17" s="105"/>
      <c r="D17" s="94" t="s">
        <v>40</v>
      </c>
      <c r="E17" s="94" t="s">
        <v>40</v>
      </c>
      <c r="F17" s="94" t="s">
        <v>40</v>
      </c>
      <c r="G17" s="95">
        <v>36526</v>
      </c>
      <c r="H17" s="94" t="s">
        <v>40</v>
      </c>
      <c r="I17" s="95">
        <v>36526</v>
      </c>
      <c r="J17" s="94" t="s">
        <v>40</v>
      </c>
      <c r="K17" s="94" t="s">
        <v>41</v>
      </c>
      <c r="L17" s="94" t="s">
        <v>42</v>
      </c>
      <c r="M17" s="94" t="s">
        <v>43</v>
      </c>
      <c r="N17" s="94" t="s">
        <v>40</v>
      </c>
      <c r="O17" s="95">
        <v>36526</v>
      </c>
      <c r="P17" s="94" t="s">
        <v>40</v>
      </c>
      <c r="Q17" s="94" t="s">
        <v>41</v>
      </c>
      <c r="R17" s="94" t="s">
        <v>42</v>
      </c>
      <c r="S17" s="94" t="s">
        <v>43</v>
      </c>
      <c r="T17" s="94" t="s">
        <v>40</v>
      </c>
      <c r="U17" s="95">
        <v>36526</v>
      </c>
      <c r="V17" s="95">
        <v>36526</v>
      </c>
      <c r="W17" s="95">
        <v>36526</v>
      </c>
      <c r="X17" s="95">
        <v>36526</v>
      </c>
      <c r="Y17" s="95">
        <v>36526</v>
      </c>
      <c r="Z17" s="95">
        <v>36526</v>
      </c>
      <c r="AA17" s="95">
        <v>36526</v>
      </c>
      <c r="AB17" s="106">
        <f t="shared" si="0"/>
        <v>36526</v>
      </c>
      <c r="AC17" s="94" t="s">
        <v>40</v>
      </c>
      <c r="AD17" s="94" t="s">
        <v>41</v>
      </c>
      <c r="AE17" s="94" t="s">
        <v>42</v>
      </c>
      <c r="AF17" s="94" t="s">
        <v>43</v>
      </c>
      <c r="AG17" s="94" t="s">
        <v>40</v>
      </c>
      <c r="AH17" s="95">
        <v>36526</v>
      </c>
      <c r="AI17" s="94" t="s">
        <v>40</v>
      </c>
    </row>
    <row r="18" spans="1:35" ht="13" x14ac:dyDescent="0.15">
      <c r="A18" s="200">
        <v>15</v>
      </c>
      <c r="B18" s="105" t="s">
        <v>40</v>
      </c>
      <c r="C18" s="105"/>
      <c r="D18" s="94" t="s">
        <v>40</v>
      </c>
      <c r="E18" s="94" t="s">
        <v>40</v>
      </c>
      <c r="F18" s="94" t="s">
        <v>40</v>
      </c>
      <c r="G18" s="95">
        <v>36526</v>
      </c>
      <c r="H18" s="94" t="s">
        <v>40</v>
      </c>
      <c r="I18" s="95">
        <v>36526</v>
      </c>
      <c r="J18" s="94" t="s">
        <v>40</v>
      </c>
      <c r="K18" s="94" t="s">
        <v>41</v>
      </c>
      <c r="L18" s="94" t="s">
        <v>42</v>
      </c>
      <c r="M18" s="94" t="s">
        <v>43</v>
      </c>
      <c r="N18" s="94" t="s">
        <v>40</v>
      </c>
      <c r="O18" s="95">
        <v>36526</v>
      </c>
      <c r="P18" s="94" t="s">
        <v>40</v>
      </c>
      <c r="Q18" s="94" t="s">
        <v>41</v>
      </c>
      <c r="R18" s="94" t="s">
        <v>42</v>
      </c>
      <c r="S18" s="94" t="s">
        <v>43</v>
      </c>
      <c r="T18" s="94" t="s">
        <v>40</v>
      </c>
      <c r="U18" s="95">
        <v>36526</v>
      </c>
      <c r="V18" s="95">
        <v>36526</v>
      </c>
      <c r="W18" s="95">
        <v>36526</v>
      </c>
      <c r="X18" s="95">
        <v>36526</v>
      </c>
      <c r="Y18" s="95">
        <v>36526</v>
      </c>
      <c r="Z18" s="95">
        <v>36526</v>
      </c>
      <c r="AA18" s="95">
        <v>36526</v>
      </c>
      <c r="AB18" s="106">
        <f t="shared" si="0"/>
        <v>36526</v>
      </c>
      <c r="AC18" s="94" t="s">
        <v>40</v>
      </c>
      <c r="AD18" s="94" t="s">
        <v>41</v>
      </c>
      <c r="AE18" s="94" t="s">
        <v>42</v>
      </c>
      <c r="AF18" s="94" t="s">
        <v>43</v>
      </c>
      <c r="AG18" s="94" t="s">
        <v>40</v>
      </c>
      <c r="AH18" s="95">
        <v>36526</v>
      </c>
      <c r="AI18" s="94" t="s">
        <v>40</v>
      </c>
    </row>
    <row r="19" spans="1:35" ht="13" x14ac:dyDescent="0.15">
      <c r="A19" s="200">
        <v>16</v>
      </c>
      <c r="B19" s="107"/>
      <c r="C19" s="105"/>
      <c r="D19" s="108"/>
      <c r="E19" s="108"/>
      <c r="F19" s="108"/>
      <c r="G19" s="106"/>
      <c r="H19" s="108"/>
      <c r="I19" s="106"/>
      <c r="J19" s="108"/>
      <c r="K19" s="94"/>
      <c r="L19" s="94"/>
      <c r="M19" s="94"/>
      <c r="N19" s="94"/>
      <c r="O19" s="106"/>
      <c r="P19" s="109"/>
      <c r="Q19" s="94"/>
      <c r="R19" s="94"/>
      <c r="S19" s="94"/>
      <c r="T19" s="94"/>
      <c r="U19" s="110"/>
      <c r="V19" s="106"/>
      <c r="W19" s="106"/>
      <c r="X19" s="106"/>
      <c r="Y19" s="106"/>
      <c r="Z19" s="106"/>
      <c r="AA19" s="106"/>
      <c r="AB19" s="106"/>
      <c r="AC19" s="109"/>
      <c r="AD19" s="94"/>
      <c r="AE19" s="94"/>
      <c r="AF19" s="94"/>
      <c r="AG19" s="94"/>
      <c r="AH19" s="106"/>
      <c r="AI19" s="201"/>
    </row>
    <row r="20" spans="1:35" s="63" customFormat="1" ht="11" x14ac:dyDescent="0.15">
      <c r="A20" s="205" t="s">
        <v>44</v>
      </c>
      <c r="B20" s="205"/>
      <c r="C20" s="205"/>
      <c r="D20" s="205"/>
      <c r="E20" s="205"/>
      <c r="F20" s="205"/>
      <c r="G20" s="205"/>
      <c r="H20" s="205"/>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row>
    <row r="21" spans="1:35" s="8" customFormat="1" ht="11" x14ac:dyDescent="0.15">
      <c r="A21" s="203" t="s">
        <v>45</v>
      </c>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3"/>
    </row>
    <row r="22" spans="1:35" s="8" customFormat="1" ht="13.25" customHeight="1" x14ac:dyDescent="0.15">
      <c r="A22" s="204" t="s">
        <v>46</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row>
    <row r="23" spans="1:35" s="8" customFormat="1" ht="11" x14ac:dyDescent="0.15">
      <c r="A23" s="204" t="s">
        <v>47</v>
      </c>
      <c r="B23" s="204"/>
      <c r="C23" s="204"/>
      <c r="D23" s="204"/>
      <c r="E23" s="204"/>
      <c r="F23" s="204"/>
      <c r="G23" s="204"/>
      <c r="H23" s="204"/>
      <c r="I23" s="204"/>
      <c r="J23" s="204"/>
      <c r="K23" s="204"/>
      <c r="L23" s="204"/>
      <c r="M23" s="204"/>
      <c r="N23" s="204"/>
      <c r="O23" s="204"/>
      <c r="P23" s="204"/>
      <c r="Q23" s="204"/>
      <c r="R23" s="204"/>
      <c r="S23" s="204"/>
      <c r="T23" s="204"/>
      <c r="U23" s="204"/>
      <c r="V23" s="204"/>
      <c r="W23" s="204"/>
      <c r="X23" s="204"/>
      <c r="Y23" s="204"/>
      <c r="Z23" s="204"/>
      <c r="AA23" s="204"/>
      <c r="AB23" s="204"/>
      <c r="AC23" s="204"/>
      <c r="AD23" s="204"/>
      <c r="AE23" s="204"/>
      <c r="AF23" s="204"/>
      <c r="AG23" s="204"/>
      <c r="AH23" s="204"/>
      <c r="AI23" s="204"/>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24"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rightToLeft="1" topLeftCell="A40" zoomScale="130" zoomScaleNormal="130" workbookViewId="0">
      <selection activeCell="B27" sqref="B27:B31"/>
    </sheetView>
  </sheetViews>
  <sheetFormatPr baseColWidth="10" defaultColWidth="14.5" defaultRowHeight="15.75" customHeight="1" x14ac:dyDescent="0.15"/>
  <cols>
    <col min="1" max="1" width="2.33203125" customWidth="1"/>
    <col min="2" max="2" width="18.1640625" customWidth="1"/>
    <col min="3" max="3" width="18.33203125" customWidth="1"/>
    <col min="4" max="4" width="16.1640625" customWidth="1"/>
    <col min="5" max="5" width="17.6640625" customWidth="1"/>
    <col min="6" max="6" width="18" customWidth="1"/>
    <col min="7" max="7" width="19.33203125" customWidth="1"/>
    <col min="8" max="9" width="19.1640625" customWidth="1"/>
    <col min="10" max="10" width="19.5" customWidth="1"/>
    <col min="11" max="11" width="19.5" bestFit="1" customWidth="1"/>
    <col min="12" max="12" width="19.6640625" customWidth="1"/>
    <col min="13" max="15" width="19.5" customWidth="1"/>
    <col min="16" max="16" width="24.1640625" customWidth="1"/>
    <col min="17" max="17" width="28.33203125" customWidth="1"/>
  </cols>
  <sheetData>
    <row r="1" spans="1:17" ht="26.25" customHeight="1" x14ac:dyDescent="0.15">
      <c r="A1" s="136"/>
      <c r="B1" s="239" t="s">
        <v>0</v>
      </c>
      <c r="C1" s="239"/>
      <c r="D1" s="239"/>
      <c r="E1" s="239"/>
      <c r="F1" s="239"/>
      <c r="G1" s="112" t="s">
        <v>2</v>
      </c>
      <c r="H1" s="113" t="s">
        <v>48</v>
      </c>
      <c r="I1" s="235" t="s">
        <v>49</v>
      </c>
      <c r="J1" s="235"/>
      <c r="K1" s="235"/>
      <c r="L1" s="235"/>
      <c r="M1" s="235"/>
      <c r="N1" s="235"/>
      <c r="O1" s="235"/>
      <c r="P1" s="235"/>
      <c r="Q1" s="114" t="s">
        <v>6</v>
      </c>
    </row>
    <row r="2" spans="1:17" s="5" customFormat="1" ht="133.25" customHeight="1" x14ac:dyDescent="0.15">
      <c r="A2" s="115"/>
      <c r="B2" s="137" t="s">
        <v>7</v>
      </c>
      <c r="C2" s="138" t="s">
        <v>50</v>
      </c>
      <c r="D2" s="139" t="s">
        <v>51</v>
      </c>
      <c r="E2" s="140" t="s">
        <v>52</v>
      </c>
      <c r="F2" s="141" t="s">
        <v>53</v>
      </c>
      <c r="G2" s="142" t="s">
        <v>54</v>
      </c>
      <c r="H2" s="143" t="s">
        <v>55</v>
      </c>
      <c r="I2" s="144" t="s">
        <v>56</v>
      </c>
      <c r="J2" s="145" t="s">
        <v>57</v>
      </c>
      <c r="K2" s="144" t="s">
        <v>58</v>
      </c>
      <c r="L2" s="144" t="s">
        <v>59</v>
      </c>
      <c r="M2" s="146" t="s">
        <v>60</v>
      </c>
      <c r="N2" s="147" t="s">
        <v>61</v>
      </c>
      <c r="O2" s="148" t="s">
        <v>62</v>
      </c>
      <c r="P2" s="149" t="s">
        <v>63</v>
      </c>
      <c r="Q2" s="116" t="s">
        <v>64</v>
      </c>
    </row>
    <row r="3" spans="1:17" ht="13" x14ac:dyDescent="0.15">
      <c r="A3" s="117">
        <v>1</v>
      </c>
      <c r="B3" s="150" t="str">
        <f>IF('1. إدخال بيانات التوقيت'!$B4="","",'1. إدخال بيانات التوقيت'!$B4)</f>
        <v>مثل</v>
      </c>
      <c r="C3" s="151">
        <f>IF('1. إدخال بيانات التوقيت'!$G4="","",'1. إدخال بيانات التوقيت'!$G4)</f>
        <v>36526</v>
      </c>
      <c r="D3" s="152" t="str">
        <f>IF('1. إدخال بيانات التوقيت'!$D4="","",'1. إدخال بيانات التوقيت'!$D4)</f>
        <v>مثل</v>
      </c>
      <c r="E3" s="152" t="str">
        <f>IF('1. إدخال بيانات التوقيت'!$E4="","",'1. إدخال بيانات التوقيت'!$E4)</f>
        <v>مثل</v>
      </c>
      <c r="F3" s="153" t="str">
        <f>IF('1. إدخال بيانات التوقيت'!$F4="","",'1. إدخال بيانات التوقيت'!$F4)</f>
        <v>مثل</v>
      </c>
      <c r="G3" s="118">
        <f>IF((OR('1. إدخال بيانات التوقيت'!$I4="",'1. إدخال بيانات التوقيت'!$G4="")),"مفقودة",IF((OR('1. إدخال بيانات التوقيت'!$I4="NA",'1. إدخال بيانات التوقيت'!$G4="NA")),"NA",_xlfn.DAYS('1. إدخال بيانات التوقيت'!$I4,'1. إدخال بيانات التوقيت'!$G4)))</f>
        <v>0</v>
      </c>
      <c r="H3" s="119">
        <f>IF((OR('1. إدخال بيانات التوقيت'!$O4="",'1. إدخال بيانات التوقيت'!$I4="")),"مفقودة",IF((OR('1. إدخال بيانات التوقيت'!O4="NA",'1. إدخال بيانات التوقيت'!$I4="NA")),"NA",_xlfn.DAYS('1. إدخال بيانات التوقيت'!$O4,'1. إدخال بيانات التوقيت'!$I4)))</f>
        <v>0</v>
      </c>
      <c r="I3" s="120">
        <f>IF((OR('1. إدخال بيانات التوقيت'!$U4="",'1. إدخال بيانات التوقيت'!$O4="")),"مفقودة",IF((OR('1. إدخال بيانات التوقيت'!$U4="NA",'1. إدخال بيانات التوقيت'!$O4="NA")),"NA",_xlfn.DAYS('1. إدخال بيانات التوقيت'!$U4,'1. إدخال بيانات التوقيت'!$O4)))</f>
        <v>0</v>
      </c>
      <c r="J3" s="120">
        <f>IF((OR('1. إدخال بيانات التوقيت'!$V4="",'1. إدخال بيانات التوقيت'!$O4="")),"مفقودة",IF((OR('1. إدخال بيانات التوقيت'!$V4="NA",'1. إدخال بيانات التوقيت'!$O4="NA")),"NA",_xlfn.DAYS('1. إدخال بيانات التوقيت'!$V4,'1. إدخال بيانات التوقيت'!$O4)))</f>
        <v>0</v>
      </c>
      <c r="K3" s="120">
        <f>IF((OR('1. إدخال بيانات التوقيت'!$W4="",'1. إدخال بيانات التوقيت'!$O4="")),"مفقودة",IF((OR('1. إدخال بيانات التوقيت'!$W4="NA",'1. إدخال بيانات التوقيت'!$O4="NA")),"NA",_xlfn.DAYS('1. إدخال بيانات التوقيت'!$W4,'1. إدخال بيانات التوقيت'!$O4)))</f>
        <v>0</v>
      </c>
      <c r="L3" s="120">
        <f>IF((OR('1. إدخال بيانات التوقيت'!$X4="",'1. إدخال بيانات التوقيت'!$O4="")),"مفقودة",IF((OR('1. إدخال بيانات التوقيت'!$X4="NA",'1. إدخال بيانات التوقيت'!$O4="NA")),"NA",_xlfn.DAYS('1. إدخال بيانات التوقيت'!$X4,'1. إدخال بيانات التوقيت'!$O4)))</f>
        <v>0</v>
      </c>
      <c r="M3" s="120">
        <f>IF((OR('1. إدخال بيانات التوقيت'!$Y4="",'1. إدخال بيانات التوقيت'!$O4="")),"مفقودة",IF((OR('1. إدخال بيانات التوقيت'!$Y4="NA",'1. إدخال بيانات التوقيت'!$O4="NA")),"NA",_xlfn.DAYS('1. إدخال بيانات التوقيت'!$Y4,'1. إدخال بيانات التوقيت'!$O4)))</f>
        <v>0</v>
      </c>
      <c r="N3" s="120">
        <f>IF((OR('1. إدخال بيانات التوقيت'!$Z4="",'1. إدخال بيانات التوقيت'!$O4="")),"مفقودة",IF((OR('1. إدخال بيانات التوقيت'!$Z4="NA",'1. إدخال بيانات التوقيت'!$O4="NA")),"NA",_xlfn.DAYS('1. إدخال بيانات التوقيت'!$Z4,'1. إدخال بيانات التوقيت'!$O4)))</f>
        <v>0</v>
      </c>
      <c r="O3" s="121">
        <f>IF((OR('1. إدخال بيانات التوقيت'!$AA4="",'1. إدخال بيانات التوقيت'!$O4="")),"مفقودة",IF((OR('1. إدخال بيانات التوقيت'!$AA4="NA",'1. إدخال بيانات التوقيت'!$O4="NA")),"NA",_xlfn.DAYS('1. إدخال بيانات التوقيت'!$AA4,'1. إدخال بيانات التوقيت'!$O4)))</f>
        <v>0</v>
      </c>
      <c r="P3" s="122">
        <f>IF(COUNTIF(I3:O3,"مفقودة")&gt;0,"مفقودة",IF((OR('1. إدخال بيانات التوقيت'!$AB4="",'1. إدخال بيانات التوقيت'!$O4="")),"مفقودة",IF((OR('1. إدخال بيانات التوقيت'!$AB4="NA",'1. إدخال بيانات التوقيت'!$O4="NA")),"NA",_xlfn.DAYS('1. إدخال بيانات التوقيت'!$AB4,'1. إدخال بيانات التوقيت'!$O4))))</f>
        <v>0</v>
      </c>
      <c r="Q3" s="154"/>
    </row>
    <row r="4" spans="1:17" ht="13" x14ac:dyDescent="0.15">
      <c r="A4" s="111">
        <v>2</v>
      </c>
      <c r="B4" s="155" t="str">
        <f>IF('1. إدخال بيانات التوقيت'!$B5="","",'1. إدخال بيانات التوقيت'!$B5)</f>
        <v>مثل</v>
      </c>
      <c r="C4" s="156">
        <f>IF('1. إدخال بيانات التوقيت'!$G5="","",'1. إدخال بيانات التوقيت'!$G5)</f>
        <v>36526</v>
      </c>
      <c r="D4" s="157" t="str">
        <f>IF('1. إدخال بيانات التوقيت'!$D5="","",'1. إدخال بيانات التوقيت'!$D5)</f>
        <v>مثل</v>
      </c>
      <c r="E4" s="157" t="str">
        <f>IF('1. إدخال بيانات التوقيت'!$E5="","",'1. إدخال بيانات التوقيت'!$E5)</f>
        <v>مثل</v>
      </c>
      <c r="F4" s="158" t="str">
        <f>IF('1. إدخال بيانات التوقيت'!$F5="","",'1. إدخال بيانات التوقيت'!$F5)</f>
        <v>مثل</v>
      </c>
      <c r="G4" s="123">
        <f>IF((OR('1. إدخال بيانات التوقيت'!$I5="",'1. إدخال بيانات التوقيت'!$G5="")),"مفقودة",IF((OR('1. إدخال بيانات التوقيت'!$I5="NA",'1. إدخال بيانات التوقيت'!$G5="NA")),"NA",_xlfn.DAYS('1. إدخال بيانات التوقيت'!$I5,'1. إدخال بيانات التوقيت'!$G5)))</f>
        <v>0</v>
      </c>
      <c r="H4" s="119">
        <f>IF((OR('1. إدخال بيانات التوقيت'!$O5="",'1. إدخال بيانات التوقيت'!$I5="")),"مفقودة",IF((OR('1. إدخال بيانات التوقيت'!O5="NA",'1. إدخال بيانات التوقيت'!$I5="NA")),"NA",_xlfn.DAYS('1. إدخال بيانات التوقيت'!$O5,'1. إدخال بيانات التوقيت'!$I5)))</f>
        <v>0</v>
      </c>
      <c r="I4" s="124">
        <f>IF((OR('1. إدخال بيانات التوقيت'!$U5="",'1. إدخال بيانات التوقيت'!$O5="")),"مفقودة",IF((OR('1. إدخال بيانات التوقيت'!$U5="NA",'1. إدخال بيانات التوقيت'!$O5="NA")),"NA",_xlfn.DAYS('1. إدخال بيانات التوقيت'!$U5,'1. إدخال بيانات التوقيت'!$O5)))</f>
        <v>0</v>
      </c>
      <c r="J4" s="124">
        <f>IF((OR('1. إدخال بيانات التوقيت'!$V5="",'1. إدخال بيانات التوقيت'!$O5="")),"مفقودة",IF((OR('1. إدخال بيانات التوقيت'!$V5="NA",'1. إدخال بيانات التوقيت'!$O5="NA")),"NA",_xlfn.DAYS('1. إدخال بيانات التوقيت'!$V5,'1. إدخال بيانات التوقيت'!$O5)))</f>
        <v>0</v>
      </c>
      <c r="K4" s="124">
        <f>IF((OR('1. إدخال بيانات التوقيت'!$W5="",'1. إدخال بيانات التوقيت'!$O5="")),"مفقودة",IF((OR('1. إدخال بيانات التوقيت'!$W5="NA",'1. إدخال بيانات التوقيت'!$O5="NA")),"NA",_xlfn.DAYS('1. إدخال بيانات التوقيت'!$W5,'1. إدخال بيانات التوقيت'!$O5)))</f>
        <v>0</v>
      </c>
      <c r="L4" s="124">
        <f>IF((OR('1. إدخال بيانات التوقيت'!$X5="",'1. إدخال بيانات التوقيت'!$O5="")),"مفقودة",IF((OR('1. إدخال بيانات التوقيت'!$X5="NA",'1. إدخال بيانات التوقيت'!$O5="NA")),"NA",_xlfn.DAYS('1. إدخال بيانات التوقيت'!$X5,'1. إدخال بيانات التوقيت'!$O5)))</f>
        <v>0</v>
      </c>
      <c r="M4" s="124">
        <f>IF((OR('1. إدخال بيانات التوقيت'!$Y5="",'1. إدخال بيانات التوقيت'!$O5="")),"مفقودة",IF((OR('1. إدخال بيانات التوقيت'!$Y5="NA",'1. إدخال بيانات التوقيت'!$O5="NA")),"NA",_xlfn.DAYS('1. إدخال بيانات التوقيت'!$Y5,'1. إدخال بيانات التوقيت'!$O5)))</f>
        <v>0</v>
      </c>
      <c r="N4" s="124">
        <f>IF((OR('1. إدخال بيانات التوقيت'!$Z5="",'1. إدخال بيانات التوقيت'!$O5="")),"مفقودة",IF((OR('1. إدخال بيانات التوقيت'!$Z5="NA",'1. إدخال بيانات التوقيت'!$O5="NA")),"NA",_xlfn.DAYS('1. إدخال بيانات التوقيت'!$Z5,'1. إدخال بيانات التوقيت'!$O5)))</f>
        <v>0</v>
      </c>
      <c r="O4" s="125">
        <f>IF((OR('1. إدخال بيانات التوقيت'!$AA5="",'1. إدخال بيانات التوقيت'!$O5="")),"مفقودة",IF((OR('1. إدخال بيانات التوقيت'!$AA5="NA",'1. إدخال بيانات التوقيت'!$O5="NA")),"NA",_xlfn.DAYS('1. إدخال بيانات التوقيت'!$AA5,'1. إدخال بيانات التوقيت'!$O5)))</f>
        <v>0</v>
      </c>
      <c r="P4" s="122">
        <f>IF(COUNTIF(I4:O4,"مفقودة")&gt;0,"مفقودة",IF((OR('1. إدخال بيانات التوقيت'!$AB5="",'1. إدخال بيانات التوقيت'!$O5="")),"مفقودة",IF((OR('1. إدخال بيانات التوقيت'!$AB5="NA",'1. إدخال بيانات التوقيت'!$O5="NA")),"NA",_xlfn.DAYS('1. إدخال بيانات التوقيت'!$AB5,'1. إدخال بيانات التوقيت'!$O5))))</f>
        <v>0</v>
      </c>
      <c r="Q4" s="159"/>
    </row>
    <row r="5" spans="1:17" ht="13" x14ac:dyDescent="0.15">
      <c r="A5" s="126">
        <v>3</v>
      </c>
      <c r="B5" s="155" t="str">
        <f>IF('1. إدخال بيانات التوقيت'!$B6="","",'1. إدخال بيانات التوقيت'!$B6)</f>
        <v>مثل</v>
      </c>
      <c r="C5" s="156">
        <f>IF('1. إدخال بيانات التوقيت'!$G6="","",'1. إدخال بيانات التوقيت'!$G6)</f>
        <v>36526</v>
      </c>
      <c r="D5" s="157" t="str">
        <f>IF('1. إدخال بيانات التوقيت'!$D6="","",'1. إدخال بيانات التوقيت'!$D6)</f>
        <v>مثل</v>
      </c>
      <c r="E5" s="157" t="str">
        <f>IF('1. إدخال بيانات التوقيت'!$E6="","",'1. إدخال بيانات التوقيت'!$E6)</f>
        <v>مثل</v>
      </c>
      <c r="F5" s="158" t="str">
        <f>IF('1. إدخال بيانات التوقيت'!$F6="","",'1. إدخال بيانات التوقيت'!$F6)</f>
        <v>مثل</v>
      </c>
      <c r="G5" s="123">
        <f>IF((OR('1. إدخال بيانات التوقيت'!$I6="",'1. إدخال بيانات التوقيت'!$G6="")),"مفقودة",IF((OR('1. إدخال بيانات التوقيت'!$I6="NA",'1. إدخال بيانات التوقيت'!$G6="NA")),"NA",_xlfn.DAYS('1. إدخال بيانات التوقيت'!$I6,'1. إدخال بيانات التوقيت'!$G6)))</f>
        <v>0</v>
      </c>
      <c r="H5" s="119">
        <f>IF((OR('1. إدخال بيانات التوقيت'!$O6="",'1. إدخال بيانات التوقيت'!$I6="")),"مفقودة",IF((OR('1. إدخال بيانات التوقيت'!O6="NA",'1. إدخال بيانات التوقيت'!$I6="NA")),"NA",_xlfn.DAYS('1. إدخال بيانات التوقيت'!$O6,'1. إدخال بيانات التوقيت'!$I6)))</f>
        <v>0</v>
      </c>
      <c r="I5" s="124">
        <f>IF((OR('1. إدخال بيانات التوقيت'!$U6="",'1. إدخال بيانات التوقيت'!$O6="")),"مفقودة",IF((OR('1. إدخال بيانات التوقيت'!$U6="NA",'1. إدخال بيانات التوقيت'!$O6="NA")),"NA",_xlfn.DAYS('1. إدخال بيانات التوقيت'!$U6,'1. إدخال بيانات التوقيت'!$O6)))</f>
        <v>0</v>
      </c>
      <c r="J5" s="124">
        <f>IF((OR('1. إدخال بيانات التوقيت'!$V6="",'1. إدخال بيانات التوقيت'!$O6="")),"مفقودة",IF((OR('1. إدخال بيانات التوقيت'!$V6="NA",'1. إدخال بيانات التوقيت'!$O6="NA")),"NA",_xlfn.DAYS('1. إدخال بيانات التوقيت'!$V6,'1. إدخال بيانات التوقيت'!$O6)))</f>
        <v>0</v>
      </c>
      <c r="K5" s="124">
        <f>IF((OR('1. إدخال بيانات التوقيت'!$W6="",'1. إدخال بيانات التوقيت'!$O6="")),"مفقودة",IF((OR('1. إدخال بيانات التوقيت'!$W6="NA",'1. إدخال بيانات التوقيت'!$O6="NA")),"NA",_xlfn.DAYS('1. إدخال بيانات التوقيت'!$W6,'1. إدخال بيانات التوقيت'!$O6)))</f>
        <v>0</v>
      </c>
      <c r="L5" s="124">
        <f>IF((OR('1. إدخال بيانات التوقيت'!$X6="",'1. إدخال بيانات التوقيت'!$O6="")),"مفقودة",IF((OR('1. إدخال بيانات التوقيت'!$X6="NA",'1. إدخال بيانات التوقيت'!$O6="NA")),"NA",_xlfn.DAYS('1. إدخال بيانات التوقيت'!$X6,'1. إدخال بيانات التوقيت'!$O6)))</f>
        <v>0</v>
      </c>
      <c r="M5" s="124">
        <f>IF((OR('1. إدخال بيانات التوقيت'!$Y6="",'1. إدخال بيانات التوقيت'!$O6="")),"مفقودة",IF((OR('1. إدخال بيانات التوقيت'!$Y6="NA",'1. إدخال بيانات التوقيت'!$O6="NA")),"NA",_xlfn.DAYS('1. إدخال بيانات التوقيت'!$Y6,'1. إدخال بيانات التوقيت'!$O6)))</f>
        <v>0</v>
      </c>
      <c r="N5" s="124">
        <f>IF((OR('1. إدخال بيانات التوقيت'!$Z6="",'1. إدخال بيانات التوقيت'!$O6="")),"مفقودة",IF((OR('1. إدخال بيانات التوقيت'!$Z6="NA",'1. إدخال بيانات التوقيت'!$O6="NA")),"NA",_xlfn.DAYS('1. إدخال بيانات التوقيت'!$Z6,'1. إدخال بيانات التوقيت'!$O6)))</f>
        <v>0</v>
      </c>
      <c r="O5" s="125">
        <f>IF((OR('1. إدخال بيانات التوقيت'!$AA6="",'1. إدخال بيانات التوقيت'!$O6="")),"مفقودة",IF((OR('1. إدخال بيانات التوقيت'!$AA6="NA",'1. إدخال بيانات التوقيت'!$O6="NA")),"NA",_xlfn.DAYS('1. إدخال بيانات التوقيت'!$AA6,'1. إدخال بيانات التوقيت'!$O6)))</f>
        <v>0</v>
      </c>
      <c r="P5" s="122">
        <f>IF(COUNTIF(I5:O5,"مفقودة")&gt;0,"مفقودة",IF((OR('1. إدخال بيانات التوقيت'!$AB6="",'1. إدخال بيانات التوقيت'!$O6="")),"مفقودة",IF((OR('1. إدخال بيانات التوقيت'!$AB6="NA",'1. إدخال بيانات التوقيت'!$O6="NA")),"NA",_xlfn.DAYS('1. إدخال بيانات التوقيت'!$AB6,'1. إدخال بيانات التوقيت'!$O6))))</f>
        <v>0</v>
      </c>
      <c r="Q5" s="159"/>
    </row>
    <row r="6" spans="1:17" ht="13" x14ac:dyDescent="0.15">
      <c r="A6" s="111">
        <v>4</v>
      </c>
      <c r="B6" s="155" t="str">
        <f>IF('1. إدخال بيانات التوقيت'!$B7="","",'1. إدخال بيانات التوقيت'!$B7)</f>
        <v>مثل</v>
      </c>
      <c r="C6" s="156">
        <f>IF('1. إدخال بيانات التوقيت'!$G7="","",'1. إدخال بيانات التوقيت'!$G7)</f>
        <v>36526</v>
      </c>
      <c r="D6" s="157" t="str">
        <f>IF('1. إدخال بيانات التوقيت'!$D7="","",'1. إدخال بيانات التوقيت'!$D7)</f>
        <v>مثل</v>
      </c>
      <c r="E6" s="157" t="str">
        <f>IF('1. إدخال بيانات التوقيت'!$E7="","",'1. إدخال بيانات التوقيت'!$E7)</f>
        <v>مثل</v>
      </c>
      <c r="F6" s="158" t="str">
        <f>IF('1. إدخال بيانات التوقيت'!$F7="","",'1. إدخال بيانات التوقيت'!$F7)</f>
        <v>مثل</v>
      </c>
      <c r="G6" s="123">
        <f>IF((OR('1. إدخال بيانات التوقيت'!$I7="",'1. إدخال بيانات التوقيت'!$G7="")),"مفقودة",IF((OR('1. إدخال بيانات التوقيت'!$I7="NA",'1. إدخال بيانات التوقيت'!$G7="NA")),"NA",_xlfn.DAYS('1. إدخال بيانات التوقيت'!$I7,'1. إدخال بيانات التوقيت'!$G7)))</f>
        <v>0</v>
      </c>
      <c r="H6" s="119">
        <f>IF((OR('1. إدخال بيانات التوقيت'!$O7="",'1. إدخال بيانات التوقيت'!$I7="")),"مفقودة",IF((OR('1. إدخال بيانات التوقيت'!O7="NA",'1. إدخال بيانات التوقيت'!$I7="NA")),"NA",_xlfn.DAYS('1. إدخال بيانات التوقيت'!$O7,'1. إدخال بيانات التوقيت'!$I7)))</f>
        <v>0</v>
      </c>
      <c r="I6" s="124">
        <f>IF((OR('1. إدخال بيانات التوقيت'!$U7="",'1. إدخال بيانات التوقيت'!$O7="")),"مفقودة",IF((OR('1. إدخال بيانات التوقيت'!$U7="NA",'1. إدخال بيانات التوقيت'!$O7="NA")),"NA",_xlfn.DAYS('1. إدخال بيانات التوقيت'!$U7,'1. إدخال بيانات التوقيت'!$O7)))</f>
        <v>0</v>
      </c>
      <c r="J6" s="124">
        <f>IF((OR('1. إدخال بيانات التوقيت'!$V7="",'1. إدخال بيانات التوقيت'!$O7="")),"مفقودة",IF((OR('1. إدخال بيانات التوقيت'!$V7="NA",'1. إدخال بيانات التوقيت'!$O7="NA")),"NA",_xlfn.DAYS('1. إدخال بيانات التوقيت'!$V7,'1. إدخال بيانات التوقيت'!$O7)))</f>
        <v>0</v>
      </c>
      <c r="K6" s="124">
        <f>IF((OR('1. إدخال بيانات التوقيت'!$W7="",'1. إدخال بيانات التوقيت'!$O7="")),"مفقودة",IF((OR('1. إدخال بيانات التوقيت'!$W7="NA",'1. إدخال بيانات التوقيت'!$O7="NA")),"NA",_xlfn.DAYS('1. إدخال بيانات التوقيت'!$W7,'1. إدخال بيانات التوقيت'!$O7)))</f>
        <v>0</v>
      </c>
      <c r="L6" s="124">
        <f>IF((OR('1. إدخال بيانات التوقيت'!$X7="",'1. إدخال بيانات التوقيت'!$O7="")),"مفقودة",IF((OR('1. إدخال بيانات التوقيت'!$X7="NA",'1. إدخال بيانات التوقيت'!$O7="NA")),"NA",_xlfn.DAYS('1. إدخال بيانات التوقيت'!$X7,'1. إدخال بيانات التوقيت'!$O7)))</f>
        <v>0</v>
      </c>
      <c r="M6" s="124">
        <f>IF((OR('1. إدخال بيانات التوقيت'!$Y7="",'1. إدخال بيانات التوقيت'!$O7="")),"مفقودة",IF((OR('1. إدخال بيانات التوقيت'!$Y7="NA",'1. إدخال بيانات التوقيت'!$O7="NA")),"NA",_xlfn.DAYS('1. إدخال بيانات التوقيت'!$Y7,'1. إدخال بيانات التوقيت'!$O7)))</f>
        <v>0</v>
      </c>
      <c r="N6" s="124">
        <f>IF((OR('1. إدخال بيانات التوقيت'!$Z7="",'1. إدخال بيانات التوقيت'!$O7="")),"مفقودة",IF((OR('1. إدخال بيانات التوقيت'!$Z7="NA",'1. إدخال بيانات التوقيت'!$O7="NA")),"NA",_xlfn.DAYS('1. إدخال بيانات التوقيت'!$Z7,'1. إدخال بيانات التوقيت'!$O7)))</f>
        <v>0</v>
      </c>
      <c r="O6" s="125">
        <f>IF((OR('1. إدخال بيانات التوقيت'!$AA7="",'1. إدخال بيانات التوقيت'!$O7="")),"مفقودة",IF((OR('1. إدخال بيانات التوقيت'!$AA7="NA",'1. إدخال بيانات التوقيت'!$O7="NA")),"NA",_xlfn.DAYS('1. إدخال بيانات التوقيت'!$AA7,'1. إدخال بيانات التوقيت'!$O7)))</f>
        <v>0</v>
      </c>
      <c r="P6" s="122">
        <f>IF(COUNTIF(I6:O6,"مفقودة")&gt;0,"مفقودة",IF((OR('1. إدخال بيانات التوقيت'!$AB7="",'1. إدخال بيانات التوقيت'!$O7="")),"مفقودة",IF((OR('1. إدخال بيانات التوقيت'!$AB7="NA",'1. إدخال بيانات التوقيت'!$O7="NA")),"NA",_xlfn.DAYS('1. إدخال بيانات التوقيت'!$AB7,'1. إدخال بيانات التوقيت'!$O7))))</f>
        <v>0</v>
      </c>
      <c r="Q6" s="159"/>
    </row>
    <row r="7" spans="1:17" ht="13" x14ac:dyDescent="0.15">
      <c r="A7" s="126">
        <v>5</v>
      </c>
      <c r="B7" s="155" t="str">
        <f>IF('1. إدخال بيانات التوقيت'!$B8="","",'1. إدخال بيانات التوقيت'!$B8)</f>
        <v>مثل</v>
      </c>
      <c r="C7" s="156">
        <f>IF('1. إدخال بيانات التوقيت'!$G8="","",'1. إدخال بيانات التوقيت'!$G8)</f>
        <v>36526</v>
      </c>
      <c r="D7" s="157" t="str">
        <f>IF('1. إدخال بيانات التوقيت'!$D8="","",'1. إدخال بيانات التوقيت'!$D8)</f>
        <v>مثل</v>
      </c>
      <c r="E7" s="157" t="str">
        <f>IF('1. إدخال بيانات التوقيت'!$E8="","",'1. إدخال بيانات التوقيت'!$E8)</f>
        <v>مثل</v>
      </c>
      <c r="F7" s="158" t="str">
        <f>IF('1. إدخال بيانات التوقيت'!$F8="","",'1. إدخال بيانات التوقيت'!$F8)</f>
        <v>مثل</v>
      </c>
      <c r="G7" s="123">
        <f>IF((OR('1. إدخال بيانات التوقيت'!$I8="",'1. إدخال بيانات التوقيت'!$G8="")),"مفقودة",IF((OR('1. إدخال بيانات التوقيت'!$I8="NA",'1. إدخال بيانات التوقيت'!$G8="NA")),"NA",_xlfn.DAYS('1. إدخال بيانات التوقيت'!$I8,'1. إدخال بيانات التوقيت'!$G8)))</f>
        <v>0</v>
      </c>
      <c r="H7" s="119">
        <f>IF((OR('1. إدخال بيانات التوقيت'!$O8="",'1. إدخال بيانات التوقيت'!$I8="")),"مفقودة",IF((OR('1. إدخال بيانات التوقيت'!O8="NA",'1. إدخال بيانات التوقيت'!$I8="NA")),"NA",_xlfn.DAYS('1. إدخال بيانات التوقيت'!$O8,'1. إدخال بيانات التوقيت'!$I8)))</f>
        <v>0</v>
      </c>
      <c r="I7" s="124">
        <f>IF((OR('1. إدخال بيانات التوقيت'!$U8="",'1. إدخال بيانات التوقيت'!$O8="")),"مفقودة",IF((OR('1. إدخال بيانات التوقيت'!$U8="NA",'1. إدخال بيانات التوقيت'!$O8="NA")),"NA",_xlfn.DAYS('1. إدخال بيانات التوقيت'!$U8,'1. إدخال بيانات التوقيت'!$O8)))</f>
        <v>0</v>
      </c>
      <c r="J7" s="124">
        <f>IF((OR('1. إدخال بيانات التوقيت'!$V8="",'1. إدخال بيانات التوقيت'!$O8="")),"مفقودة",IF((OR('1. إدخال بيانات التوقيت'!$V8="NA",'1. إدخال بيانات التوقيت'!$O8="NA")),"NA",_xlfn.DAYS('1. إدخال بيانات التوقيت'!$V8,'1. إدخال بيانات التوقيت'!$O8)))</f>
        <v>0</v>
      </c>
      <c r="K7" s="124">
        <f>IF((OR('1. إدخال بيانات التوقيت'!$W8="",'1. إدخال بيانات التوقيت'!$O8="")),"مفقودة",IF((OR('1. إدخال بيانات التوقيت'!$W8="NA",'1. إدخال بيانات التوقيت'!$O8="NA")),"NA",_xlfn.DAYS('1. إدخال بيانات التوقيت'!$W8,'1. إدخال بيانات التوقيت'!$O8)))</f>
        <v>0</v>
      </c>
      <c r="L7" s="124">
        <f>IF((OR('1. إدخال بيانات التوقيت'!$X8="",'1. إدخال بيانات التوقيت'!$O8="")),"مفقودة",IF((OR('1. إدخال بيانات التوقيت'!$X8="NA",'1. إدخال بيانات التوقيت'!$O8="NA")),"NA",_xlfn.DAYS('1. إدخال بيانات التوقيت'!$X8,'1. إدخال بيانات التوقيت'!$O8)))</f>
        <v>0</v>
      </c>
      <c r="M7" s="124">
        <f>IF((OR('1. إدخال بيانات التوقيت'!$Y8="",'1. إدخال بيانات التوقيت'!$O8="")),"مفقودة",IF((OR('1. إدخال بيانات التوقيت'!$Y8="NA",'1. إدخال بيانات التوقيت'!$O8="NA")),"NA",_xlfn.DAYS('1. إدخال بيانات التوقيت'!$Y8,'1. إدخال بيانات التوقيت'!$O8)))</f>
        <v>0</v>
      </c>
      <c r="N7" s="124">
        <f>IF((OR('1. إدخال بيانات التوقيت'!$Z8="",'1. إدخال بيانات التوقيت'!$O8="")),"مفقودة",IF((OR('1. إدخال بيانات التوقيت'!$Z8="NA",'1. إدخال بيانات التوقيت'!$O8="NA")),"NA",_xlfn.DAYS('1. إدخال بيانات التوقيت'!$Z8,'1. إدخال بيانات التوقيت'!$O8)))</f>
        <v>0</v>
      </c>
      <c r="O7" s="125">
        <f>IF((OR('1. إدخال بيانات التوقيت'!$AA8="",'1. إدخال بيانات التوقيت'!$O8="")),"مفقودة",IF((OR('1. إدخال بيانات التوقيت'!$AA8="NA",'1. إدخال بيانات التوقيت'!$O8="NA")),"NA",_xlfn.DAYS('1. إدخال بيانات التوقيت'!$AA8,'1. إدخال بيانات التوقيت'!$O8)))</f>
        <v>0</v>
      </c>
      <c r="P7" s="122">
        <f>IF(COUNTIF(I7:O7,"مفقودة")&gt;0,"مفقودة",IF((OR('1. إدخال بيانات التوقيت'!$AB8="",'1. إدخال بيانات التوقيت'!$O8="")),"مفقودة",IF((OR('1. إدخال بيانات التوقيت'!$AB8="NA",'1. إدخال بيانات التوقيت'!$O8="NA")),"NA",_xlfn.DAYS('1. إدخال بيانات التوقيت'!$AB8,'1. إدخال بيانات التوقيت'!$O8))))</f>
        <v>0</v>
      </c>
      <c r="Q7" s="159"/>
    </row>
    <row r="8" spans="1:17" ht="13" x14ac:dyDescent="0.15">
      <c r="A8" s="111">
        <v>6</v>
      </c>
      <c r="B8" s="155" t="str">
        <f>IF('1. إدخال بيانات التوقيت'!$B9="","",'1. إدخال بيانات التوقيت'!$B9)</f>
        <v>مثل</v>
      </c>
      <c r="C8" s="156">
        <f>IF('1. إدخال بيانات التوقيت'!$G9="","",'1. إدخال بيانات التوقيت'!$G9)</f>
        <v>36526</v>
      </c>
      <c r="D8" s="157" t="str">
        <f>IF('1. إدخال بيانات التوقيت'!$D9="","",'1. إدخال بيانات التوقيت'!$D9)</f>
        <v>مثل</v>
      </c>
      <c r="E8" s="157" t="str">
        <f>IF('1. إدخال بيانات التوقيت'!$E9="","",'1. إدخال بيانات التوقيت'!$E9)</f>
        <v>مثل</v>
      </c>
      <c r="F8" s="158" t="str">
        <f>IF('1. إدخال بيانات التوقيت'!$F9="","",'1. إدخال بيانات التوقيت'!$F9)</f>
        <v>مثل</v>
      </c>
      <c r="G8" s="123">
        <f>IF((OR('1. إدخال بيانات التوقيت'!$I9="",'1. إدخال بيانات التوقيت'!$G9="")),"مفقودة",IF((OR('1. إدخال بيانات التوقيت'!$I9="NA",'1. إدخال بيانات التوقيت'!$G9="NA")),"NA",_xlfn.DAYS('1. إدخال بيانات التوقيت'!$I9,'1. إدخال بيانات التوقيت'!$G9)))</f>
        <v>0</v>
      </c>
      <c r="H8" s="119">
        <f>IF((OR('1. إدخال بيانات التوقيت'!$O9="",'1. إدخال بيانات التوقيت'!$I9="")),"مفقودة",IF((OR('1. إدخال بيانات التوقيت'!O9="NA",'1. إدخال بيانات التوقيت'!$I9="NA")),"NA",_xlfn.DAYS('1. إدخال بيانات التوقيت'!$O9,'1. إدخال بيانات التوقيت'!$I9)))</f>
        <v>0</v>
      </c>
      <c r="I8" s="124">
        <f>IF((OR('1. إدخال بيانات التوقيت'!$U9="",'1. إدخال بيانات التوقيت'!$O9="")),"مفقودة",IF((OR('1. إدخال بيانات التوقيت'!$U9="NA",'1. إدخال بيانات التوقيت'!$O9="NA")),"NA",_xlfn.DAYS('1. إدخال بيانات التوقيت'!$U9,'1. إدخال بيانات التوقيت'!$O9)))</f>
        <v>0</v>
      </c>
      <c r="J8" s="124">
        <f>IF((OR('1. إدخال بيانات التوقيت'!$V9="",'1. إدخال بيانات التوقيت'!$O9="")),"مفقودة",IF((OR('1. إدخال بيانات التوقيت'!$V9="NA",'1. إدخال بيانات التوقيت'!$O9="NA")),"NA",_xlfn.DAYS('1. إدخال بيانات التوقيت'!$V9,'1. إدخال بيانات التوقيت'!$O9)))</f>
        <v>0</v>
      </c>
      <c r="K8" s="124">
        <f>IF((OR('1. إدخال بيانات التوقيت'!$W9="",'1. إدخال بيانات التوقيت'!$O9="")),"مفقودة",IF((OR('1. إدخال بيانات التوقيت'!$W9="NA",'1. إدخال بيانات التوقيت'!$O9="NA")),"NA",_xlfn.DAYS('1. إدخال بيانات التوقيت'!$W9,'1. إدخال بيانات التوقيت'!$O9)))</f>
        <v>0</v>
      </c>
      <c r="L8" s="124">
        <f>IF((OR('1. إدخال بيانات التوقيت'!$X9="",'1. إدخال بيانات التوقيت'!$O9="")),"مفقودة",IF((OR('1. إدخال بيانات التوقيت'!$X9="NA",'1. إدخال بيانات التوقيت'!$O9="NA")),"NA",_xlfn.DAYS('1. إدخال بيانات التوقيت'!$X9,'1. إدخال بيانات التوقيت'!$O9)))</f>
        <v>0</v>
      </c>
      <c r="M8" s="124">
        <f>IF((OR('1. إدخال بيانات التوقيت'!$Y9="",'1. إدخال بيانات التوقيت'!$O9="")),"مفقودة",IF((OR('1. إدخال بيانات التوقيت'!$Y9="NA",'1. إدخال بيانات التوقيت'!$O9="NA")),"NA",_xlfn.DAYS('1. إدخال بيانات التوقيت'!$Y9,'1. إدخال بيانات التوقيت'!$O9)))</f>
        <v>0</v>
      </c>
      <c r="N8" s="124">
        <f>IF((OR('1. إدخال بيانات التوقيت'!$Z9="",'1. إدخال بيانات التوقيت'!$O9="")),"مفقودة",IF((OR('1. إدخال بيانات التوقيت'!$Z9="NA",'1. إدخال بيانات التوقيت'!$O9="NA")),"NA",_xlfn.DAYS('1. إدخال بيانات التوقيت'!$Z9,'1. إدخال بيانات التوقيت'!$O9)))</f>
        <v>0</v>
      </c>
      <c r="O8" s="125">
        <f>IF((OR('1. إدخال بيانات التوقيت'!$AA9="",'1. إدخال بيانات التوقيت'!$O9="")),"مفقودة",IF((OR('1. إدخال بيانات التوقيت'!$AA9="NA",'1. إدخال بيانات التوقيت'!$O9="NA")),"NA",_xlfn.DAYS('1. إدخال بيانات التوقيت'!$AA9,'1. إدخال بيانات التوقيت'!$O9)))</f>
        <v>0</v>
      </c>
      <c r="P8" s="122">
        <f>IF(COUNTIF(I8:O8,"مفقودة")&gt;0,"مفقودة",IF((OR('1. إدخال بيانات التوقيت'!$AB9="",'1. إدخال بيانات التوقيت'!$O9="")),"مفقودة",IF((OR('1. إدخال بيانات التوقيت'!$AB9="NA",'1. إدخال بيانات التوقيت'!$O9="NA")),"NA",_xlfn.DAYS('1. إدخال بيانات التوقيت'!$AB9,'1. إدخال بيانات التوقيت'!$O9))))</f>
        <v>0</v>
      </c>
      <c r="Q8" s="159"/>
    </row>
    <row r="9" spans="1:17" ht="13" x14ac:dyDescent="0.15">
      <c r="A9" s="126">
        <v>7</v>
      </c>
      <c r="B9" s="155" t="str">
        <f>IF('1. إدخال بيانات التوقيت'!$B10="","",'1. إدخال بيانات التوقيت'!$B10)</f>
        <v>مثل</v>
      </c>
      <c r="C9" s="156">
        <f>IF('1. إدخال بيانات التوقيت'!$G10="","",'1. إدخال بيانات التوقيت'!$G10)</f>
        <v>36526</v>
      </c>
      <c r="D9" s="157" t="str">
        <f>IF('1. إدخال بيانات التوقيت'!$D10="","",'1. إدخال بيانات التوقيت'!$D10)</f>
        <v>مثل</v>
      </c>
      <c r="E9" s="157" t="str">
        <f>IF('1. إدخال بيانات التوقيت'!$E10="","",'1. إدخال بيانات التوقيت'!$E10)</f>
        <v>مثل</v>
      </c>
      <c r="F9" s="158" t="str">
        <f>IF('1. إدخال بيانات التوقيت'!$F10="","",'1. إدخال بيانات التوقيت'!$F10)</f>
        <v>مثل</v>
      </c>
      <c r="G9" s="123">
        <f>IF((OR('1. إدخال بيانات التوقيت'!$I10="",'1. إدخال بيانات التوقيت'!$G10="")),"مفقودة",IF((OR('1. إدخال بيانات التوقيت'!$I10="NA",'1. إدخال بيانات التوقيت'!$G10="NA")),"NA",_xlfn.DAYS('1. إدخال بيانات التوقيت'!$I10,'1. إدخال بيانات التوقيت'!$G10)))</f>
        <v>0</v>
      </c>
      <c r="H9" s="119">
        <f>IF((OR('1. إدخال بيانات التوقيت'!$O10="",'1. إدخال بيانات التوقيت'!$I10="")),"مفقودة",IF((OR('1. إدخال بيانات التوقيت'!O10="NA",'1. إدخال بيانات التوقيت'!$I10="NA")),"NA",_xlfn.DAYS('1. إدخال بيانات التوقيت'!$O10,'1. إدخال بيانات التوقيت'!$I10)))</f>
        <v>0</v>
      </c>
      <c r="I9" s="124">
        <f>IF((OR('1. إدخال بيانات التوقيت'!$U10="",'1. إدخال بيانات التوقيت'!$O10="")),"مفقودة",IF((OR('1. إدخال بيانات التوقيت'!$U10="NA",'1. إدخال بيانات التوقيت'!$O10="NA")),"NA",_xlfn.DAYS('1. إدخال بيانات التوقيت'!$U10,'1. إدخال بيانات التوقيت'!$O10)))</f>
        <v>0</v>
      </c>
      <c r="J9" s="124">
        <f>IF((OR('1. إدخال بيانات التوقيت'!$V10="",'1. إدخال بيانات التوقيت'!$O10="")),"مفقودة",IF((OR('1. إدخال بيانات التوقيت'!$V10="NA",'1. إدخال بيانات التوقيت'!$O10="NA")),"NA",_xlfn.DAYS('1. إدخال بيانات التوقيت'!$V10,'1. إدخال بيانات التوقيت'!$O10)))</f>
        <v>0</v>
      </c>
      <c r="K9" s="124">
        <f>IF((OR('1. إدخال بيانات التوقيت'!$W10="",'1. إدخال بيانات التوقيت'!$O10="")),"مفقودة",IF((OR('1. إدخال بيانات التوقيت'!$W10="NA",'1. إدخال بيانات التوقيت'!$O10="NA")),"NA",_xlfn.DAYS('1. إدخال بيانات التوقيت'!$W10,'1. إدخال بيانات التوقيت'!$O10)))</f>
        <v>0</v>
      </c>
      <c r="L9" s="124">
        <f>IF((OR('1. إدخال بيانات التوقيت'!$X10="",'1. إدخال بيانات التوقيت'!$O10="")),"مفقودة",IF((OR('1. إدخال بيانات التوقيت'!$X10="NA",'1. إدخال بيانات التوقيت'!$O10="NA")),"NA",_xlfn.DAYS('1. إدخال بيانات التوقيت'!$X10,'1. إدخال بيانات التوقيت'!$O10)))</f>
        <v>0</v>
      </c>
      <c r="M9" s="124">
        <f>IF((OR('1. إدخال بيانات التوقيت'!$Y10="",'1. إدخال بيانات التوقيت'!$O10="")),"مفقودة",IF((OR('1. إدخال بيانات التوقيت'!$Y10="NA",'1. إدخال بيانات التوقيت'!$O10="NA")),"NA",_xlfn.DAYS('1. إدخال بيانات التوقيت'!$Y10,'1. إدخال بيانات التوقيت'!$O10)))</f>
        <v>0</v>
      </c>
      <c r="N9" s="124">
        <f>IF((OR('1. إدخال بيانات التوقيت'!$Z10="",'1. إدخال بيانات التوقيت'!$O10="")),"مفقودة",IF((OR('1. إدخال بيانات التوقيت'!$Z10="NA",'1. إدخال بيانات التوقيت'!$O10="NA")),"NA",_xlfn.DAYS('1. إدخال بيانات التوقيت'!$Z10,'1. إدخال بيانات التوقيت'!$O10)))</f>
        <v>0</v>
      </c>
      <c r="O9" s="125">
        <f>IF((OR('1. إدخال بيانات التوقيت'!$AA10="",'1. إدخال بيانات التوقيت'!$O10="")),"مفقودة",IF((OR('1. إدخال بيانات التوقيت'!$AA10="NA",'1. إدخال بيانات التوقيت'!$O10="NA")),"NA",_xlfn.DAYS('1. إدخال بيانات التوقيت'!$AA10,'1. إدخال بيانات التوقيت'!$O10)))</f>
        <v>0</v>
      </c>
      <c r="P9" s="122">
        <f>IF(COUNTIF(I9:O9,"مفقودة")&gt;0,"مفقودة",IF((OR('1. إدخال بيانات التوقيت'!$AB10="",'1. إدخال بيانات التوقيت'!$O10="")),"مفقودة",IF((OR('1. إدخال بيانات التوقيت'!$AB10="NA",'1. إدخال بيانات التوقيت'!$O10="NA")),"NA",_xlfn.DAYS('1. إدخال بيانات التوقيت'!$AB10,'1. إدخال بيانات التوقيت'!$O10))))</f>
        <v>0</v>
      </c>
      <c r="Q9" s="159"/>
    </row>
    <row r="10" spans="1:17" ht="13" x14ac:dyDescent="0.15">
      <c r="A10" s="111">
        <v>8</v>
      </c>
      <c r="B10" s="155" t="str">
        <f>IF('1. إدخال بيانات التوقيت'!$B11="","",'1. إدخال بيانات التوقيت'!$B11)</f>
        <v>مثل</v>
      </c>
      <c r="C10" s="156">
        <f>IF('1. إدخال بيانات التوقيت'!$G11="","",'1. إدخال بيانات التوقيت'!$G11)</f>
        <v>36526</v>
      </c>
      <c r="D10" s="157" t="str">
        <f>IF('1. إدخال بيانات التوقيت'!$D11="","",'1. إدخال بيانات التوقيت'!$D11)</f>
        <v>مثل</v>
      </c>
      <c r="E10" s="160" t="str">
        <f>IF('1. إدخال بيانات التوقيت'!$E11="","",'1. إدخال بيانات التوقيت'!$E11)</f>
        <v>مثل</v>
      </c>
      <c r="F10" s="158" t="str">
        <f>IF('1. إدخال بيانات التوقيت'!$F11="","",'1. إدخال بيانات التوقيت'!$F11)</f>
        <v>مثل</v>
      </c>
      <c r="G10" s="123">
        <f>IF((OR('1. إدخال بيانات التوقيت'!$I11="",'1. إدخال بيانات التوقيت'!$G11="")),"مفقودة",IF((OR('1. إدخال بيانات التوقيت'!$I11="NA",'1. إدخال بيانات التوقيت'!$G11="NA")),"NA",_xlfn.DAYS('1. إدخال بيانات التوقيت'!$I11,'1. إدخال بيانات التوقيت'!$G11)))</f>
        <v>0</v>
      </c>
      <c r="H10" s="119">
        <f>IF((OR('1. إدخال بيانات التوقيت'!$O11="",'1. إدخال بيانات التوقيت'!$I11="")),"مفقودة",IF((OR('1. إدخال بيانات التوقيت'!O11="NA",'1. إدخال بيانات التوقيت'!$I11="NA")),"NA",_xlfn.DAYS('1. إدخال بيانات التوقيت'!$O11,'1. إدخال بيانات التوقيت'!$I11)))</f>
        <v>0</v>
      </c>
      <c r="I10" s="124">
        <f>IF((OR('1. إدخال بيانات التوقيت'!$U11="",'1. إدخال بيانات التوقيت'!$O11="")),"مفقودة",IF((OR('1. إدخال بيانات التوقيت'!$U11="NA",'1. إدخال بيانات التوقيت'!$O11="NA")),"NA",_xlfn.DAYS('1. إدخال بيانات التوقيت'!$U11,'1. إدخال بيانات التوقيت'!$O11)))</f>
        <v>0</v>
      </c>
      <c r="J10" s="124">
        <f>IF((OR('1. إدخال بيانات التوقيت'!$V11="",'1. إدخال بيانات التوقيت'!$O11="")),"مفقودة",IF((OR('1. إدخال بيانات التوقيت'!$V11="NA",'1. إدخال بيانات التوقيت'!$O11="NA")),"NA",_xlfn.DAYS('1. إدخال بيانات التوقيت'!$V11,'1. إدخال بيانات التوقيت'!$O11)))</f>
        <v>0</v>
      </c>
      <c r="K10" s="124">
        <f>IF((OR('1. إدخال بيانات التوقيت'!$W11="",'1. إدخال بيانات التوقيت'!$O11="")),"مفقودة",IF((OR('1. إدخال بيانات التوقيت'!$W11="NA",'1. إدخال بيانات التوقيت'!$O11="NA")),"NA",_xlfn.DAYS('1. إدخال بيانات التوقيت'!$W11,'1. إدخال بيانات التوقيت'!$O11)))</f>
        <v>0</v>
      </c>
      <c r="L10" s="124">
        <f>IF((OR('1. إدخال بيانات التوقيت'!$X11="",'1. إدخال بيانات التوقيت'!$O11="")),"مفقودة",IF((OR('1. إدخال بيانات التوقيت'!$X11="NA",'1. إدخال بيانات التوقيت'!$O11="NA")),"NA",_xlfn.DAYS('1. إدخال بيانات التوقيت'!$X11,'1. إدخال بيانات التوقيت'!$O11)))</f>
        <v>0</v>
      </c>
      <c r="M10" s="124">
        <f>IF((OR('1. إدخال بيانات التوقيت'!$Y11="",'1. إدخال بيانات التوقيت'!$O11="")),"مفقودة",IF((OR('1. إدخال بيانات التوقيت'!$Y11="NA",'1. إدخال بيانات التوقيت'!$O11="NA")),"NA",_xlfn.DAYS('1. إدخال بيانات التوقيت'!$Y11,'1. إدخال بيانات التوقيت'!$O11)))</f>
        <v>0</v>
      </c>
      <c r="N10" s="124">
        <f>IF((OR('1. إدخال بيانات التوقيت'!$Z11="",'1. إدخال بيانات التوقيت'!$O11="")),"مفقودة",IF((OR('1. إدخال بيانات التوقيت'!$Z11="NA",'1. إدخال بيانات التوقيت'!$O11="NA")),"NA",_xlfn.DAYS('1. إدخال بيانات التوقيت'!$Z11,'1. إدخال بيانات التوقيت'!$O11)))</f>
        <v>0</v>
      </c>
      <c r="O10" s="125">
        <f>IF((OR('1. إدخال بيانات التوقيت'!$AA11="",'1. إدخال بيانات التوقيت'!$O11="")),"مفقودة",IF((OR('1. إدخال بيانات التوقيت'!$AA11="NA",'1. إدخال بيانات التوقيت'!$O11="NA")),"NA",_xlfn.DAYS('1. إدخال بيانات التوقيت'!$AA11,'1. إدخال بيانات التوقيت'!$O11)))</f>
        <v>0</v>
      </c>
      <c r="P10" s="122">
        <f>IF(COUNTIF(I10:O10,"مفقودة")&gt;0,"مفقودة",IF((OR('1. إدخال بيانات التوقيت'!$AB11="",'1. إدخال بيانات التوقيت'!$O11="")),"مفقودة",IF((OR('1. إدخال بيانات التوقيت'!$AB11="NA",'1. إدخال بيانات التوقيت'!$O11="NA")),"NA",_xlfn.DAYS('1. إدخال بيانات التوقيت'!$AB11,'1. إدخال بيانات التوقيت'!$O11))))</f>
        <v>0</v>
      </c>
      <c r="Q10" s="159"/>
    </row>
    <row r="11" spans="1:17" ht="13" x14ac:dyDescent="0.15">
      <c r="A11" s="126">
        <v>9</v>
      </c>
      <c r="B11" s="155" t="str">
        <f>IF('1. إدخال بيانات التوقيت'!$B12="","",'1. إدخال بيانات التوقيت'!$B12)</f>
        <v>مثل</v>
      </c>
      <c r="C11" s="156">
        <f>IF('1. إدخال بيانات التوقيت'!$G12="","",'1. إدخال بيانات التوقيت'!$G12)</f>
        <v>36526</v>
      </c>
      <c r="D11" s="157" t="str">
        <f>IF('1. إدخال بيانات التوقيت'!$D12="","",'1. إدخال بيانات التوقيت'!$D12)</f>
        <v>مثل</v>
      </c>
      <c r="E11" s="161" t="str">
        <f>IF('1. إدخال بيانات التوقيت'!$E12="","",'1. إدخال بيانات التوقيت'!$E12)</f>
        <v>مثل</v>
      </c>
      <c r="F11" s="158" t="str">
        <f>IF('1. إدخال بيانات التوقيت'!$F12="","",'1. إدخال بيانات التوقيت'!$F12)</f>
        <v>مثل</v>
      </c>
      <c r="G11" s="123">
        <f>IF((OR('1. إدخال بيانات التوقيت'!$I12="",'1. إدخال بيانات التوقيت'!$G12="")),"مفقودة",IF((OR('1. إدخال بيانات التوقيت'!$I12="NA",'1. إدخال بيانات التوقيت'!$G12="NA")),"NA",_xlfn.DAYS('1. إدخال بيانات التوقيت'!$I12,'1. إدخال بيانات التوقيت'!$G12)))</f>
        <v>0</v>
      </c>
      <c r="H11" s="119">
        <f>IF((OR('1. إدخال بيانات التوقيت'!$O12="",'1. إدخال بيانات التوقيت'!$I12="")),"مفقودة",IF((OR('1. إدخال بيانات التوقيت'!O12="NA",'1. إدخال بيانات التوقيت'!$I12="NA")),"NA",_xlfn.DAYS('1. إدخال بيانات التوقيت'!$O12,'1. إدخال بيانات التوقيت'!$I12)))</f>
        <v>0</v>
      </c>
      <c r="I11" s="124">
        <f>IF((OR('1. إدخال بيانات التوقيت'!$U12="",'1. إدخال بيانات التوقيت'!$O12="")),"مفقودة",IF((OR('1. إدخال بيانات التوقيت'!$U12="NA",'1. إدخال بيانات التوقيت'!$O12="NA")),"NA",_xlfn.DAYS('1. إدخال بيانات التوقيت'!$U12,'1. إدخال بيانات التوقيت'!$O12)))</f>
        <v>0</v>
      </c>
      <c r="J11" s="124">
        <f>IF((OR('1. إدخال بيانات التوقيت'!$V12="",'1. إدخال بيانات التوقيت'!$O12="")),"مفقودة",IF((OR('1. إدخال بيانات التوقيت'!$V12="NA",'1. إدخال بيانات التوقيت'!$O12="NA")),"NA",_xlfn.DAYS('1. إدخال بيانات التوقيت'!$V12,'1. إدخال بيانات التوقيت'!$O12)))</f>
        <v>0</v>
      </c>
      <c r="K11" s="124">
        <f>IF((OR('1. إدخال بيانات التوقيت'!$W12="",'1. إدخال بيانات التوقيت'!$O12="")),"مفقودة",IF((OR('1. إدخال بيانات التوقيت'!$W12="NA",'1. إدخال بيانات التوقيت'!$O12="NA")),"NA",_xlfn.DAYS('1. إدخال بيانات التوقيت'!$W12,'1. إدخال بيانات التوقيت'!$O12)))</f>
        <v>0</v>
      </c>
      <c r="L11" s="124">
        <f>IF((OR('1. إدخال بيانات التوقيت'!$X12="",'1. إدخال بيانات التوقيت'!$O12="")),"مفقودة",IF((OR('1. إدخال بيانات التوقيت'!$X12="NA",'1. إدخال بيانات التوقيت'!$O12="NA")),"NA",_xlfn.DAYS('1. إدخال بيانات التوقيت'!$X12,'1. إدخال بيانات التوقيت'!$O12)))</f>
        <v>0</v>
      </c>
      <c r="M11" s="124">
        <f>IF((OR('1. إدخال بيانات التوقيت'!$Y12="",'1. إدخال بيانات التوقيت'!$O12="")),"مفقودة",IF((OR('1. إدخال بيانات التوقيت'!$Y12="NA",'1. إدخال بيانات التوقيت'!$O12="NA")),"NA",_xlfn.DAYS('1. إدخال بيانات التوقيت'!$Y12,'1. إدخال بيانات التوقيت'!$O12)))</f>
        <v>0</v>
      </c>
      <c r="N11" s="124">
        <f>IF((OR('1. إدخال بيانات التوقيت'!$Z12="",'1. إدخال بيانات التوقيت'!$O12="")),"مفقودة",IF((OR('1. إدخال بيانات التوقيت'!$Z12="NA",'1. إدخال بيانات التوقيت'!$O12="NA")),"NA",_xlfn.DAYS('1. إدخال بيانات التوقيت'!$Z12,'1. إدخال بيانات التوقيت'!$O12)))</f>
        <v>0</v>
      </c>
      <c r="O11" s="125">
        <f>IF((OR('1. إدخال بيانات التوقيت'!$AA12="",'1. إدخال بيانات التوقيت'!$O12="")),"مفقودة",IF((OR('1. إدخال بيانات التوقيت'!$AA12="NA",'1. إدخال بيانات التوقيت'!$O12="NA")),"NA",_xlfn.DAYS('1. إدخال بيانات التوقيت'!$AA12,'1. إدخال بيانات التوقيت'!$O12)))</f>
        <v>0</v>
      </c>
      <c r="P11" s="122">
        <f>IF(COUNTIF(I11:O11,"مفقودة")&gt;0,"مفقودة",IF((OR('1. إدخال بيانات التوقيت'!$AB12="",'1. إدخال بيانات التوقيت'!$O12="")),"مفقودة",IF((OR('1. إدخال بيانات التوقيت'!$AB12="NA",'1. إدخال بيانات التوقيت'!$O12="NA")),"NA",_xlfn.DAYS('1. إدخال بيانات التوقيت'!$AB12,'1. إدخال بيانات التوقيت'!$O12))))</f>
        <v>0</v>
      </c>
      <c r="Q11" s="159"/>
    </row>
    <row r="12" spans="1:17" ht="13" x14ac:dyDescent="0.15">
      <c r="A12" s="111">
        <v>10</v>
      </c>
      <c r="B12" s="155" t="str">
        <f>IF('1. إدخال بيانات التوقيت'!$B13="","",'1. إدخال بيانات التوقيت'!$B13)</f>
        <v>مثل</v>
      </c>
      <c r="C12" s="156">
        <f>IF('1. إدخال بيانات التوقيت'!$G13="","",'1. إدخال بيانات التوقيت'!$G13)</f>
        <v>36526</v>
      </c>
      <c r="D12" s="157" t="str">
        <f>IF('1. إدخال بيانات التوقيت'!$D13="","",'1. إدخال بيانات التوقيت'!$D13)</f>
        <v>مثل</v>
      </c>
      <c r="E12" s="157" t="str">
        <f>IF('1. إدخال بيانات التوقيت'!$E13="","",'1. إدخال بيانات التوقيت'!$E13)</f>
        <v>مثل</v>
      </c>
      <c r="F12" s="158" t="str">
        <f>IF('1. إدخال بيانات التوقيت'!$F13="","",'1. إدخال بيانات التوقيت'!$F13)</f>
        <v>مثل</v>
      </c>
      <c r="G12" s="123">
        <f>IF((OR('1. إدخال بيانات التوقيت'!$I13="",'1. إدخال بيانات التوقيت'!$G13="")),"مفقودة",IF((OR('1. إدخال بيانات التوقيت'!$I13="NA",'1. إدخال بيانات التوقيت'!$G13="NA")),"NA",_xlfn.DAYS('1. إدخال بيانات التوقيت'!$I13,'1. إدخال بيانات التوقيت'!$G13)))</f>
        <v>0</v>
      </c>
      <c r="H12" s="119">
        <f>IF((OR('1. إدخال بيانات التوقيت'!$O13="",'1. إدخال بيانات التوقيت'!$I13="")),"مفقودة",IF((OR('1. إدخال بيانات التوقيت'!O13="NA",'1. إدخال بيانات التوقيت'!$I13="NA")),"NA",_xlfn.DAYS('1. إدخال بيانات التوقيت'!$O13,'1. إدخال بيانات التوقيت'!$I13)))</f>
        <v>0</v>
      </c>
      <c r="I12" s="124">
        <f>IF((OR('1. إدخال بيانات التوقيت'!$U13="",'1. إدخال بيانات التوقيت'!$O13="")),"مفقودة",IF((OR('1. إدخال بيانات التوقيت'!$U13="NA",'1. إدخال بيانات التوقيت'!$O13="NA")),"NA",_xlfn.DAYS('1. إدخال بيانات التوقيت'!$U13,'1. إدخال بيانات التوقيت'!$O13)))</f>
        <v>0</v>
      </c>
      <c r="J12" s="124">
        <f>IF((OR('1. إدخال بيانات التوقيت'!$V13="",'1. إدخال بيانات التوقيت'!$O13="")),"مفقودة",IF((OR('1. إدخال بيانات التوقيت'!$V13="NA",'1. إدخال بيانات التوقيت'!$O13="NA")),"NA",_xlfn.DAYS('1. إدخال بيانات التوقيت'!$V13,'1. إدخال بيانات التوقيت'!$O13)))</f>
        <v>0</v>
      </c>
      <c r="K12" s="124">
        <f>IF((OR('1. إدخال بيانات التوقيت'!$W13="",'1. إدخال بيانات التوقيت'!$O13="")),"مفقودة",IF((OR('1. إدخال بيانات التوقيت'!$W13="NA",'1. إدخال بيانات التوقيت'!$O13="NA")),"NA",_xlfn.DAYS('1. إدخال بيانات التوقيت'!$W13,'1. إدخال بيانات التوقيت'!$O13)))</f>
        <v>0</v>
      </c>
      <c r="L12" s="124">
        <f>IF((OR('1. إدخال بيانات التوقيت'!$X13="",'1. إدخال بيانات التوقيت'!$O13="")),"مفقودة",IF((OR('1. إدخال بيانات التوقيت'!$X13="NA",'1. إدخال بيانات التوقيت'!$O13="NA")),"NA",_xlfn.DAYS('1. إدخال بيانات التوقيت'!$X13,'1. إدخال بيانات التوقيت'!$O13)))</f>
        <v>0</v>
      </c>
      <c r="M12" s="124">
        <f>IF((OR('1. إدخال بيانات التوقيت'!$Y13="",'1. إدخال بيانات التوقيت'!$O13="")),"مفقودة",IF((OR('1. إدخال بيانات التوقيت'!$Y13="NA",'1. إدخال بيانات التوقيت'!$O13="NA")),"NA",_xlfn.DAYS('1. إدخال بيانات التوقيت'!$Y13,'1. إدخال بيانات التوقيت'!$O13)))</f>
        <v>0</v>
      </c>
      <c r="N12" s="124">
        <f>IF((OR('1. إدخال بيانات التوقيت'!$Z13="",'1. إدخال بيانات التوقيت'!$O13="")),"مفقودة",IF((OR('1. إدخال بيانات التوقيت'!$Z13="NA",'1. إدخال بيانات التوقيت'!$O13="NA")),"NA",_xlfn.DAYS('1. إدخال بيانات التوقيت'!$Z13,'1. إدخال بيانات التوقيت'!$O13)))</f>
        <v>0</v>
      </c>
      <c r="O12" s="125">
        <f>IF((OR('1. إدخال بيانات التوقيت'!$AA13="",'1. إدخال بيانات التوقيت'!$O13="")),"مفقودة",IF((OR('1. إدخال بيانات التوقيت'!$AA13="NA",'1. إدخال بيانات التوقيت'!$O13="NA")),"NA",_xlfn.DAYS('1. إدخال بيانات التوقيت'!$AA13,'1. إدخال بيانات التوقيت'!$O13)))</f>
        <v>0</v>
      </c>
      <c r="P12" s="122">
        <f>IF(COUNTIF(I12:O12,"مفقودة")&gt;0,"مفقودة",IF((OR('1. إدخال بيانات التوقيت'!$AB13="",'1. إدخال بيانات التوقيت'!$O13="")),"مفقودة",IF((OR('1. إدخال بيانات التوقيت'!$AB13="NA",'1. إدخال بيانات التوقيت'!$O13="NA")),"NA",_xlfn.DAYS('1. إدخال بيانات التوقيت'!$AB13,'1. إدخال بيانات التوقيت'!$O13))))</f>
        <v>0</v>
      </c>
      <c r="Q12" s="159"/>
    </row>
    <row r="13" spans="1:17" ht="13" x14ac:dyDescent="0.15">
      <c r="A13" s="126">
        <v>11</v>
      </c>
      <c r="B13" s="155" t="str">
        <f>IF('1. إدخال بيانات التوقيت'!$B14="","",'1. إدخال بيانات التوقيت'!$B14)</f>
        <v>مثل</v>
      </c>
      <c r="C13" s="156">
        <f>IF('1. إدخال بيانات التوقيت'!$G14="","",'1. إدخال بيانات التوقيت'!$G14)</f>
        <v>36526</v>
      </c>
      <c r="D13" s="157" t="str">
        <f>IF('1. إدخال بيانات التوقيت'!$D14="","",'1. إدخال بيانات التوقيت'!$D14)</f>
        <v>مثل</v>
      </c>
      <c r="E13" s="157" t="str">
        <f>IF('1. إدخال بيانات التوقيت'!$E14="","",'1. إدخال بيانات التوقيت'!$E14)</f>
        <v>مثل</v>
      </c>
      <c r="F13" s="158" t="str">
        <f>IF('1. إدخال بيانات التوقيت'!$F14="","",'1. إدخال بيانات التوقيت'!$F14)</f>
        <v>مثل</v>
      </c>
      <c r="G13" s="123">
        <f>IF((OR('1. إدخال بيانات التوقيت'!$I14="",'1. إدخال بيانات التوقيت'!$G14="")),"مفقودة",IF((OR('1. إدخال بيانات التوقيت'!$I14="NA",'1. إدخال بيانات التوقيت'!$G14="NA")),"NA",_xlfn.DAYS('1. إدخال بيانات التوقيت'!$I14,'1. إدخال بيانات التوقيت'!$G14)))</f>
        <v>0</v>
      </c>
      <c r="H13" s="119">
        <f>IF((OR('1. إدخال بيانات التوقيت'!$O14="",'1. إدخال بيانات التوقيت'!$I14="")),"مفقودة",IF((OR('1. إدخال بيانات التوقيت'!O14="NA",'1. إدخال بيانات التوقيت'!$I14="NA")),"NA",_xlfn.DAYS('1. إدخال بيانات التوقيت'!$O14,'1. إدخال بيانات التوقيت'!$I14)))</f>
        <v>0</v>
      </c>
      <c r="I13" s="124">
        <f>IF((OR('1. إدخال بيانات التوقيت'!$U14="",'1. إدخال بيانات التوقيت'!$O14="")),"مفقودة",IF((OR('1. إدخال بيانات التوقيت'!$U14="NA",'1. إدخال بيانات التوقيت'!$O14="NA")),"NA",_xlfn.DAYS('1. إدخال بيانات التوقيت'!$U14,'1. إدخال بيانات التوقيت'!$O14)))</f>
        <v>0</v>
      </c>
      <c r="J13" s="124">
        <f>IF((OR('1. إدخال بيانات التوقيت'!$V14="",'1. إدخال بيانات التوقيت'!$O14="")),"مفقودة",IF((OR('1. إدخال بيانات التوقيت'!$V14="NA",'1. إدخال بيانات التوقيت'!$O14="NA")),"NA",_xlfn.DAYS('1. إدخال بيانات التوقيت'!$V14,'1. إدخال بيانات التوقيت'!$O14)))</f>
        <v>0</v>
      </c>
      <c r="K13" s="124">
        <f>IF((OR('1. إدخال بيانات التوقيت'!$W14="",'1. إدخال بيانات التوقيت'!$O14="")),"مفقودة",IF((OR('1. إدخال بيانات التوقيت'!$W14="NA",'1. إدخال بيانات التوقيت'!$O14="NA")),"NA",_xlfn.DAYS('1. إدخال بيانات التوقيت'!$W14,'1. إدخال بيانات التوقيت'!$O14)))</f>
        <v>0</v>
      </c>
      <c r="L13" s="124">
        <f>IF((OR('1. إدخال بيانات التوقيت'!$X14="",'1. إدخال بيانات التوقيت'!$O14="")),"مفقودة",IF((OR('1. إدخال بيانات التوقيت'!$X14="NA",'1. إدخال بيانات التوقيت'!$O14="NA")),"NA",_xlfn.DAYS('1. إدخال بيانات التوقيت'!$X14,'1. إدخال بيانات التوقيت'!$O14)))</f>
        <v>0</v>
      </c>
      <c r="M13" s="124">
        <f>IF((OR('1. إدخال بيانات التوقيت'!$Y14="",'1. إدخال بيانات التوقيت'!$O14="")),"مفقودة",IF((OR('1. إدخال بيانات التوقيت'!$Y14="NA",'1. إدخال بيانات التوقيت'!$O14="NA")),"NA",_xlfn.DAYS('1. إدخال بيانات التوقيت'!$Y14,'1. إدخال بيانات التوقيت'!$O14)))</f>
        <v>0</v>
      </c>
      <c r="N13" s="124">
        <f>IF((OR('1. إدخال بيانات التوقيت'!$Z14="",'1. إدخال بيانات التوقيت'!$O14="")),"مفقودة",IF((OR('1. إدخال بيانات التوقيت'!$Z14="NA",'1. إدخال بيانات التوقيت'!$O14="NA")),"NA",_xlfn.DAYS('1. إدخال بيانات التوقيت'!$Z14,'1. إدخال بيانات التوقيت'!$O14)))</f>
        <v>0</v>
      </c>
      <c r="O13" s="125">
        <f>IF((OR('1. إدخال بيانات التوقيت'!$AA14="",'1. إدخال بيانات التوقيت'!$O14="")),"مفقودة",IF((OR('1. إدخال بيانات التوقيت'!$AA14="NA",'1. إدخال بيانات التوقيت'!$O14="NA")),"NA",_xlfn.DAYS('1. إدخال بيانات التوقيت'!$AA14,'1. إدخال بيانات التوقيت'!$O14)))</f>
        <v>0</v>
      </c>
      <c r="P13" s="122">
        <f>IF(COUNTIF(I13:O13,"مفقودة")&gt;0,"مفقودة",IF((OR('1. إدخال بيانات التوقيت'!$AB14="",'1. إدخال بيانات التوقيت'!$O14="")),"مفقودة",IF((OR('1. إدخال بيانات التوقيت'!$AB14="NA",'1. إدخال بيانات التوقيت'!$O14="NA")),"NA",_xlfn.DAYS('1. إدخال بيانات التوقيت'!$AB14,'1. إدخال بيانات التوقيت'!$O14))))</f>
        <v>0</v>
      </c>
      <c r="Q13" s="159"/>
    </row>
    <row r="14" spans="1:17" ht="13" x14ac:dyDescent="0.15">
      <c r="A14" s="126">
        <v>12</v>
      </c>
      <c r="B14" s="155" t="str">
        <f>IF('1. إدخال بيانات التوقيت'!$B15="","",'1. إدخال بيانات التوقيت'!$B15)</f>
        <v>مثل</v>
      </c>
      <c r="C14" s="156">
        <f>IF('1. إدخال بيانات التوقيت'!$G15="","",'1. إدخال بيانات التوقيت'!$G15)</f>
        <v>36526</v>
      </c>
      <c r="D14" s="157" t="str">
        <f>IF('1. إدخال بيانات التوقيت'!$D15="","",'1. إدخال بيانات التوقيت'!$D15)</f>
        <v>مثل</v>
      </c>
      <c r="E14" s="157" t="str">
        <f>IF('1. إدخال بيانات التوقيت'!$E15="","",'1. إدخال بيانات التوقيت'!$E15)</f>
        <v>مثل</v>
      </c>
      <c r="F14" s="158" t="str">
        <f>IF('1. إدخال بيانات التوقيت'!$F15="","",'1. إدخال بيانات التوقيت'!$F15)</f>
        <v>مثل</v>
      </c>
      <c r="G14" s="123">
        <f>IF((OR('1. إدخال بيانات التوقيت'!$I15="",'1. إدخال بيانات التوقيت'!$G15="")),"مفقودة",IF((OR('1. إدخال بيانات التوقيت'!$I15="NA",'1. إدخال بيانات التوقيت'!$G15="NA")),"NA",_xlfn.DAYS('1. إدخال بيانات التوقيت'!$I15,'1. إدخال بيانات التوقيت'!$G15)))</f>
        <v>0</v>
      </c>
      <c r="H14" s="119">
        <f>IF((OR('1. إدخال بيانات التوقيت'!$O15="",'1. إدخال بيانات التوقيت'!$I15="")),"مفقودة",IF((OR('1. إدخال بيانات التوقيت'!O15="NA",'1. إدخال بيانات التوقيت'!$I15="NA")),"NA",_xlfn.DAYS('1. إدخال بيانات التوقيت'!$O15,'1. إدخال بيانات التوقيت'!$I15)))</f>
        <v>0</v>
      </c>
      <c r="I14" s="124">
        <f>IF((OR('1. إدخال بيانات التوقيت'!$U15="",'1. إدخال بيانات التوقيت'!$O15="")),"مفقودة",IF((OR('1. إدخال بيانات التوقيت'!$U15="NA",'1. إدخال بيانات التوقيت'!$O15="NA")),"NA",_xlfn.DAYS('1. إدخال بيانات التوقيت'!$U15,'1. إدخال بيانات التوقيت'!$O15)))</f>
        <v>0</v>
      </c>
      <c r="J14" s="124">
        <f>IF((OR('1. إدخال بيانات التوقيت'!$V15="",'1. إدخال بيانات التوقيت'!$O15="")),"مفقودة",IF((OR('1. إدخال بيانات التوقيت'!$V15="NA",'1. إدخال بيانات التوقيت'!$O15="NA")),"NA",_xlfn.DAYS('1. إدخال بيانات التوقيت'!$V15,'1. إدخال بيانات التوقيت'!$O15)))</f>
        <v>0</v>
      </c>
      <c r="K14" s="124">
        <f>IF((OR('1. إدخال بيانات التوقيت'!$W15="",'1. إدخال بيانات التوقيت'!$O15="")),"مفقودة",IF((OR('1. إدخال بيانات التوقيت'!$W15="NA",'1. إدخال بيانات التوقيت'!$O15="NA")),"NA",_xlfn.DAYS('1. إدخال بيانات التوقيت'!$W15,'1. إدخال بيانات التوقيت'!$O15)))</f>
        <v>0</v>
      </c>
      <c r="L14" s="124">
        <f>IF((OR('1. إدخال بيانات التوقيت'!$X15="",'1. إدخال بيانات التوقيت'!$O15="")),"مفقودة",IF((OR('1. إدخال بيانات التوقيت'!$X15="NA",'1. إدخال بيانات التوقيت'!$O15="NA")),"NA",_xlfn.DAYS('1. إدخال بيانات التوقيت'!$X15,'1. إدخال بيانات التوقيت'!$O15)))</f>
        <v>0</v>
      </c>
      <c r="M14" s="124">
        <f>IF((OR('1. إدخال بيانات التوقيت'!$Y15="",'1. إدخال بيانات التوقيت'!$O15="")),"مفقودة",IF((OR('1. إدخال بيانات التوقيت'!$Y15="NA",'1. إدخال بيانات التوقيت'!$O15="NA")),"NA",_xlfn.DAYS('1. إدخال بيانات التوقيت'!$Y15,'1. إدخال بيانات التوقيت'!$O15)))</f>
        <v>0</v>
      </c>
      <c r="N14" s="124">
        <f>IF((OR('1. إدخال بيانات التوقيت'!$Z15="",'1. إدخال بيانات التوقيت'!$O15="")),"مفقودة",IF((OR('1. إدخال بيانات التوقيت'!$Z15="NA",'1. إدخال بيانات التوقيت'!$O15="NA")),"NA",_xlfn.DAYS('1. إدخال بيانات التوقيت'!$Z15,'1. إدخال بيانات التوقيت'!$O15)))</f>
        <v>0</v>
      </c>
      <c r="O14" s="125">
        <f>IF((OR('1. إدخال بيانات التوقيت'!$AA15="",'1. إدخال بيانات التوقيت'!$O15="")),"مفقودة",IF((OR('1. إدخال بيانات التوقيت'!$AA15="NA",'1. إدخال بيانات التوقيت'!$O15="NA")),"NA",_xlfn.DAYS('1. إدخال بيانات التوقيت'!$AA15,'1. إدخال بيانات التوقيت'!$O15)))</f>
        <v>0</v>
      </c>
      <c r="P14" s="122">
        <f>IF(COUNTIF(I14:O14,"مفقودة")&gt;0,"مفقودة",IF((OR('1. إدخال بيانات التوقيت'!$AB15="",'1. إدخال بيانات التوقيت'!$O15="")),"مفقودة",IF((OR('1. إدخال بيانات التوقيت'!$AB15="NA",'1. إدخال بيانات التوقيت'!$O15="NA")),"NA",_xlfn.DAYS('1. إدخال بيانات التوقيت'!$AB15,'1. إدخال بيانات التوقيت'!$O15))))</f>
        <v>0</v>
      </c>
      <c r="Q14" s="159"/>
    </row>
    <row r="15" spans="1:17" ht="13" x14ac:dyDescent="0.15">
      <c r="A15" s="126">
        <v>13</v>
      </c>
      <c r="B15" s="155" t="str">
        <f>IF('1. إدخال بيانات التوقيت'!$B16="","",'1. إدخال بيانات التوقيت'!$B16)</f>
        <v>مثل</v>
      </c>
      <c r="C15" s="156">
        <f>IF('1. إدخال بيانات التوقيت'!$G16="","",'1. إدخال بيانات التوقيت'!$G16)</f>
        <v>36526</v>
      </c>
      <c r="D15" s="157" t="str">
        <f>IF('1. إدخال بيانات التوقيت'!$D16="","",'1. إدخال بيانات التوقيت'!$D16)</f>
        <v>مثل</v>
      </c>
      <c r="E15" s="157" t="str">
        <f>IF('1. إدخال بيانات التوقيت'!$E16="","",'1. إدخال بيانات التوقيت'!$E16)</f>
        <v>مثل</v>
      </c>
      <c r="F15" s="158" t="str">
        <f>IF('1. إدخال بيانات التوقيت'!$F16="","",'1. إدخال بيانات التوقيت'!$F16)</f>
        <v>مثل</v>
      </c>
      <c r="G15" s="123">
        <f>IF((OR('1. إدخال بيانات التوقيت'!$I16="",'1. إدخال بيانات التوقيت'!$G16="")),"مفقودة",IF((OR('1. إدخال بيانات التوقيت'!$I16="NA",'1. إدخال بيانات التوقيت'!$G16="NA")),"NA",_xlfn.DAYS('1. إدخال بيانات التوقيت'!$I16,'1. إدخال بيانات التوقيت'!$G16)))</f>
        <v>0</v>
      </c>
      <c r="H15" s="119">
        <f>IF((OR('1. إدخال بيانات التوقيت'!$O16="",'1. إدخال بيانات التوقيت'!$I16="")),"مفقودة",IF((OR('1. إدخال بيانات التوقيت'!O16="NA",'1. إدخال بيانات التوقيت'!$I16="NA")),"NA",_xlfn.DAYS('1. إدخال بيانات التوقيت'!$O16,'1. إدخال بيانات التوقيت'!$I16)))</f>
        <v>0</v>
      </c>
      <c r="I15" s="124">
        <f>IF((OR('1. إدخال بيانات التوقيت'!$U16="",'1. إدخال بيانات التوقيت'!$O16="")),"مفقودة",IF((OR('1. إدخال بيانات التوقيت'!$U16="NA",'1. إدخال بيانات التوقيت'!$O16="NA")),"NA",_xlfn.DAYS('1. إدخال بيانات التوقيت'!$U16,'1. إدخال بيانات التوقيت'!$O16)))</f>
        <v>0</v>
      </c>
      <c r="J15" s="124">
        <f>IF((OR('1. إدخال بيانات التوقيت'!$V16="",'1. إدخال بيانات التوقيت'!$O16="")),"مفقودة",IF((OR('1. إدخال بيانات التوقيت'!$V16="NA",'1. إدخال بيانات التوقيت'!$O16="NA")),"NA",_xlfn.DAYS('1. إدخال بيانات التوقيت'!$V16,'1. إدخال بيانات التوقيت'!$O16)))</f>
        <v>0</v>
      </c>
      <c r="K15" s="124">
        <f>IF((OR('1. إدخال بيانات التوقيت'!$W16="",'1. إدخال بيانات التوقيت'!$O16="")),"مفقودة",IF((OR('1. إدخال بيانات التوقيت'!$W16="NA",'1. إدخال بيانات التوقيت'!$O16="NA")),"NA",_xlfn.DAYS('1. إدخال بيانات التوقيت'!$W16,'1. إدخال بيانات التوقيت'!$O16)))</f>
        <v>0</v>
      </c>
      <c r="L15" s="124">
        <f>IF((OR('1. إدخال بيانات التوقيت'!$X16="",'1. إدخال بيانات التوقيت'!$O16="")),"مفقودة",IF((OR('1. إدخال بيانات التوقيت'!$X16="NA",'1. إدخال بيانات التوقيت'!$O16="NA")),"NA",_xlfn.DAYS('1. إدخال بيانات التوقيت'!$X16,'1. إدخال بيانات التوقيت'!$O16)))</f>
        <v>0</v>
      </c>
      <c r="M15" s="124">
        <f>IF((OR('1. إدخال بيانات التوقيت'!$Y16="",'1. إدخال بيانات التوقيت'!$O16="")),"مفقودة",IF((OR('1. إدخال بيانات التوقيت'!$Y16="NA",'1. إدخال بيانات التوقيت'!$O16="NA")),"NA",_xlfn.DAYS('1. إدخال بيانات التوقيت'!$Y16,'1. إدخال بيانات التوقيت'!$O16)))</f>
        <v>0</v>
      </c>
      <c r="N15" s="124">
        <f>IF((OR('1. إدخال بيانات التوقيت'!$Z16="",'1. إدخال بيانات التوقيت'!$O16="")),"مفقودة",IF((OR('1. إدخال بيانات التوقيت'!$Z16="NA",'1. إدخال بيانات التوقيت'!$O16="NA")),"NA",_xlfn.DAYS('1. إدخال بيانات التوقيت'!$Z16,'1. إدخال بيانات التوقيت'!$O16)))</f>
        <v>0</v>
      </c>
      <c r="O15" s="125">
        <f>IF((OR('1. إدخال بيانات التوقيت'!$AA16="",'1. إدخال بيانات التوقيت'!$O16="")),"مفقودة",IF((OR('1. إدخال بيانات التوقيت'!$AA16="NA",'1. إدخال بيانات التوقيت'!$O16="NA")),"NA",_xlfn.DAYS('1. إدخال بيانات التوقيت'!$AA16,'1. إدخال بيانات التوقيت'!$O16)))</f>
        <v>0</v>
      </c>
      <c r="P15" s="122">
        <f>IF(COUNTIF(I15:O15,"مفقودة")&gt;0,"مفقودة",IF((OR('1. إدخال بيانات التوقيت'!$AB16="",'1. إدخال بيانات التوقيت'!$O16="")),"مفقودة",IF((OR('1. إدخال بيانات التوقيت'!$AB16="NA",'1. إدخال بيانات التوقيت'!$O16="NA")),"NA",_xlfn.DAYS('1. إدخال بيانات التوقيت'!$AB16,'1. إدخال بيانات التوقيت'!$O16))))</f>
        <v>0</v>
      </c>
      <c r="Q15" s="159"/>
    </row>
    <row r="16" spans="1:17" ht="13" x14ac:dyDescent="0.15">
      <c r="A16" s="126">
        <v>14</v>
      </c>
      <c r="B16" s="155" t="str">
        <f>IF('1. إدخال بيانات التوقيت'!$B17="","",'1. إدخال بيانات التوقيت'!$B17)</f>
        <v>مثل</v>
      </c>
      <c r="C16" s="156">
        <f>IF('1. إدخال بيانات التوقيت'!$G17="","",'1. إدخال بيانات التوقيت'!$G17)</f>
        <v>36526</v>
      </c>
      <c r="D16" s="157" t="str">
        <f>IF('1. إدخال بيانات التوقيت'!$D17="","",'1. إدخال بيانات التوقيت'!$D17)</f>
        <v>مثل</v>
      </c>
      <c r="E16" s="157" t="str">
        <f>IF('1. إدخال بيانات التوقيت'!$E17="","",'1. إدخال بيانات التوقيت'!$E17)</f>
        <v>مثل</v>
      </c>
      <c r="F16" s="158" t="str">
        <f>IF('1. إدخال بيانات التوقيت'!$F17="","",'1. إدخال بيانات التوقيت'!$F17)</f>
        <v>مثل</v>
      </c>
      <c r="G16" s="123">
        <f>IF((OR('1. إدخال بيانات التوقيت'!$I17="",'1. إدخال بيانات التوقيت'!$G17="")),"مفقودة",IF((OR('1. إدخال بيانات التوقيت'!$I17="NA",'1. إدخال بيانات التوقيت'!$G17="NA")),"NA",_xlfn.DAYS('1. إدخال بيانات التوقيت'!$I17,'1. إدخال بيانات التوقيت'!$G17)))</f>
        <v>0</v>
      </c>
      <c r="H16" s="119">
        <f>IF((OR('1. إدخال بيانات التوقيت'!$O17="",'1. إدخال بيانات التوقيت'!$I17="")),"مفقودة",IF((OR('1. إدخال بيانات التوقيت'!O17="NA",'1. إدخال بيانات التوقيت'!$I17="NA")),"NA",_xlfn.DAYS('1. إدخال بيانات التوقيت'!$O17,'1. إدخال بيانات التوقيت'!$I17)))</f>
        <v>0</v>
      </c>
      <c r="I16" s="124">
        <f>IF((OR('1. إدخال بيانات التوقيت'!$U17="",'1. إدخال بيانات التوقيت'!$O17="")),"مفقودة",IF((OR('1. إدخال بيانات التوقيت'!$U17="NA",'1. إدخال بيانات التوقيت'!$O17="NA")),"NA",_xlfn.DAYS('1. إدخال بيانات التوقيت'!$U17,'1. إدخال بيانات التوقيت'!$O17)))</f>
        <v>0</v>
      </c>
      <c r="J16" s="124">
        <f>IF((OR('1. إدخال بيانات التوقيت'!$V17="",'1. إدخال بيانات التوقيت'!$O17="")),"مفقودة",IF((OR('1. إدخال بيانات التوقيت'!$V17="NA",'1. إدخال بيانات التوقيت'!$O17="NA")),"NA",_xlfn.DAYS('1. إدخال بيانات التوقيت'!$V17,'1. إدخال بيانات التوقيت'!$O17)))</f>
        <v>0</v>
      </c>
      <c r="K16" s="124">
        <f>IF((OR('1. إدخال بيانات التوقيت'!$W17="",'1. إدخال بيانات التوقيت'!$O17="")),"مفقودة",IF((OR('1. إدخال بيانات التوقيت'!$W17="NA",'1. إدخال بيانات التوقيت'!$O17="NA")),"NA",_xlfn.DAYS('1. إدخال بيانات التوقيت'!$W17,'1. إدخال بيانات التوقيت'!$O17)))</f>
        <v>0</v>
      </c>
      <c r="L16" s="124">
        <f>IF((OR('1. إدخال بيانات التوقيت'!$X17="",'1. إدخال بيانات التوقيت'!$O17="")),"مفقودة",IF((OR('1. إدخال بيانات التوقيت'!$X17="NA",'1. إدخال بيانات التوقيت'!$O17="NA")),"NA",_xlfn.DAYS('1. إدخال بيانات التوقيت'!$X17,'1. إدخال بيانات التوقيت'!$O17)))</f>
        <v>0</v>
      </c>
      <c r="M16" s="124">
        <f>IF((OR('1. إدخال بيانات التوقيت'!$Y17="",'1. إدخال بيانات التوقيت'!$O17="")),"مفقودة",IF((OR('1. إدخال بيانات التوقيت'!$Y17="NA",'1. إدخال بيانات التوقيت'!$O17="NA")),"NA",_xlfn.DAYS('1. إدخال بيانات التوقيت'!$Y17,'1. إدخال بيانات التوقيت'!$O17)))</f>
        <v>0</v>
      </c>
      <c r="N16" s="124">
        <f>IF((OR('1. إدخال بيانات التوقيت'!$Z17="",'1. إدخال بيانات التوقيت'!$O17="")),"مفقودة",IF((OR('1. إدخال بيانات التوقيت'!$Z17="NA",'1. إدخال بيانات التوقيت'!$O17="NA")),"NA",_xlfn.DAYS('1. إدخال بيانات التوقيت'!$Z17,'1. إدخال بيانات التوقيت'!$O17)))</f>
        <v>0</v>
      </c>
      <c r="O16" s="125">
        <f>IF((OR('1. إدخال بيانات التوقيت'!$AA17="",'1. إدخال بيانات التوقيت'!$O17="")),"مفقودة",IF((OR('1. إدخال بيانات التوقيت'!$AA17="NA",'1. إدخال بيانات التوقيت'!$O17="NA")),"NA",_xlfn.DAYS('1. إدخال بيانات التوقيت'!$AA17,'1. إدخال بيانات التوقيت'!$O17)))</f>
        <v>0</v>
      </c>
      <c r="P16" s="122">
        <f>IF(COUNTIF(I16:O16,"مفقودة")&gt;0,"مفقودة",IF((OR('1. إدخال بيانات التوقيت'!$AB17="",'1. إدخال بيانات التوقيت'!$O17="")),"مفقودة",IF((OR('1. إدخال بيانات التوقيت'!$AB17="NA",'1. إدخال بيانات التوقيت'!$O17="NA")),"NA",_xlfn.DAYS('1. إدخال بيانات التوقيت'!$AB17,'1. إدخال بيانات التوقيت'!$O17))))</f>
        <v>0</v>
      </c>
      <c r="Q16" s="159"/>
    </row>
    <row r="17" spans="1:20" ht="13" x14ac:dyDescent="0.15">
      <c r="A17" s="126">
        <v>15</v>
      </c>
      <c r="B17" s="155" t="str">
        <f>IF('1. إدخال بيانات التوقيت'!$B18="","",'1. إدخال بيانات التوقيت'!$B18)</f>
        <v>مثل</v>
      </c>
      <c r="C17" s="156">
        <f>IF('1. إدخال بيانات التوقيت'!$G18="","",'1. إدخال بيانات التوقيت'!$G18)</f>
        <v>36526</v>
      </c>
      <c r="D17" s="157" t="str">
        <f>IF('1. إدخال بيانات التوقيت'!$D18="","",'1. إدخال بيانات التوقيت'!$D18)</f>
        <v>مثل</v>
      </c>
      <c r="E17" s="157" t="str">
        <f>IF('1. إدخال بيانات التوقيت'!$E18="","",'1. إدخال بيانات التوقيت'!$E18)</f>
        <v>مثل</v>
      </c>
      <c r="F17" s="158" t="str">
        <f>IF('1. إدخال بيانات التوقيت'!$F18="","",'1. إدخال بيانات التوقيت'!$F18)</f>
        <v>مثل</v>
      </c>
      <c r="G17" s="123">
        <f>IF((OR('1. إدخال بيانات التوقيت'!$I18="",'1. إدخال بيانات التوقيت'!$G18="")),"مفقودة",IF((OR('1. إدخال بيانات التوقيت'!$I18="NA",'1. إدخال بيانات التوقيت'!$G18="NA")),"NA",_xlfn.DAYS('1. إدخال بيانات التوقيت'!$I18,'1. إدخال بيانات التوقيت'!$G18)))</f>
        <v>0</v>
      </c>
      <c r="H17" s="119">
        <f>IF((OR('1. إدخال بيانات التوقيت'!$O18="",'1. إدخال بيانات التوقيت'!$I18="")),"مفقودة",IF((OR('1. إدخال بيانات التوقيت'!O18="NA",'1. إدخال بيانات التوقيت'!$I18="NA")),"NA",_xlfn.DAYS('1. إدخال بيانات التوقيت'!$O18,'1. إدخال بيانات التوقيت'!$I18)))</f>
        <v>0</v>
      </c>
      <c r="I17" s="124">
        <f>IF((OR('1. إدخال بيانات التوقيت'!$U18="",'1. إدخال بيانات التوقيت'!$O18="")),"مفقودة",IF((OR('1. إدخال بيانات التوقيت'!$U18="NA",'1. إدخال بيانات التوقيت'!$O18="NA")),"NA",_xlfn.DAYS('1. إدخال بيانات التوقيت'!$U18,'1. إدخال بيانات التوقيت'!$O18)))</f>
        <v>0</v>
      </c>
      <c r="J17" s="124">
        <f>IF((OR('1. إدخال بيانات التوقيت'!$V18="",'1. إدخال بيانات التوقيت'!$O18="")),"مفقودة",IF((OR('1. إدخال بيانات التوقيت'!$V18="NA",'1. إدخال بيانات التوقيت'!$O18="NA")),"NA",_xlfn.DAYS('1. إدخال بيانات التوقيت'!$V18,'1. إدخال بيانات التوقيت'!$O18)))</f>
        <v>0</v>
      </c>
      <c r="K17" s="124">
        <f>IF((OR('1. إدخال بيانات التوقيت'!$W18="",'1. إدخال بيانات التوقيت'!$O18="")),"مفقودة",IF((OR('1. إدخال بيانات التوقيت'!$W18="NA",'1. إدخال بيانات التوقيت'!$O18="NA")),"NA",_xlfn.DAYS('1. إدخال بيانات التوقيت'!$W18,'1. إدخال بيانات التوقيت'!$O18)))</f>
        <v>0</v>
      </c>
      <c r="L17" s="124">
        <f>IF((OR('1. إدخال بيانات التوقيت'!$X18="",'1. إدخال بيانات التوقيت'!$O18="")),"مفقودة",IF((OR('1. إدخال بيانات التوقيت'!$X18="NA",'1. إدخال بيانات التوقيت'!$O18="NA")),"NA",_xlfn.DAYS('1. إدخال بيانات التوقيت'!$X18,'1. إدخال بيانات التوقيت'!$O18)))</f>
        <v>0</v>
      </c>
      <c r="M17" s="124">
        <f>IF((OR('1. إدخال بيانات التوقيت'!$Y18="",'1. إدخال بيانات التوقيت'!$O18="")),"مفقودة",IF((OR('1. إدخال بيانات التوقيت'!$Y18="NA",'1. إدخال بيانات التوقيت'!$O18="NA")),"NA",_xlfn.DAYS('1. إدخال بيانات التوقيت'!$Y18,'1. إدخال بيانات التوقيت'!$O18)))</f>
        <v>0</v>
      </c>
      <c r="N17" s="124">
        <f>IF((OR('1. إدخال بيانات التوقيت'!$Z18="",'1. إدخال بيانات التوقيت'!$O18="")),"مفقودة",IF((OR('1. إدخال بيانات التوقيت'!$Z18="NA",'1. إدخال بيانات التوقيت'!$O18="NA")),"NA",_xlfn.DAYS('1. إدخال بيانات التوقيت'!$Z18,'1. إدخال بيانات التوقيت'!$O18)))</f>
        <v>0</v>
      </c>
      <c r="O17" s="125">
        <f>IF((OR('1. إدخال بيانات التوقيت'!$AA18="",'1. إدخال بيانات التوقيت'!$O18="")),"مفقودة",IF((OR('1. إدخال بيانات التوقيت'!$AA18="NA",'1. إدخال بيانات التوقيت'!$O18="NA")),"NA",_xlfn.DAYS('1. إدخال بيانات التوقيت'!$AA18,'1. إدخال بيانات التوقيت'!$O18)))</f>
        <v>0</v>
      </c>
      <c r="P17" s="122">
        <f>IF(COUNTIF(I17:O17,"مفقودة")&gt;0,"مفقودة",IF((OR('1. إدخال بيانات التوقيت'!$AB18="",'1. إدخال بيانات التوقيت'!$O18="")),"مفقودة",IF((OR('1. إدخال بيانات التوقيت'!$AB18="NA",'1. إدخال بيانات التوقيت'!$O18="NA")),"NA",_xlfn.DAYS('1. إدخال بيانات التوقيت'!$AB18,'1. إدخال بيانات التوقيت'!$O18))))</f>
        <v>0</v>
      </c>
      <c r="Q17" s="159"/>
    </row>
    <row r="18" spans="1:20" ht="13" x14ac:dyDescent="0.15">
      <c r="A18" s="126" t="s">
        <v>65</v>
      </c>
      <c r="B18" s="155" t="str">
        <f>IF('1. إدخال بيانات التوقيت'!$B19="","",'1. إدخال بيانات التوقيت'!$B19)</f>
        <v/>
      </c>
      <c r="C18" s="156" t="str">
        <f>IF('1. إدخال بيانات التوقيت'!$G19="","",'1. إدخال بيانات التوقيت'!$G19)</f>
        <v/>
      </c>
      <c r="D18" s="157" t="str">
        <f>IF('1. إدخال بيانات التوقيت'!$D19="","",'1. إدخال بيانات التوقيت'!$D19)</f>
        <v/>
      </c>
      <c r="E18" s="157" t="str">
        <f>IF('1. إدخال بيانات التوقيت'!$E19="","",'1. إدخال بيانات التوقيت'!$E19)</f>
        <v/>
      </c>
      <c r="F18" s="158" t="str">
        <f>IF('1. إدخال بيانات التوقيت'!$F19="","",'1. إدخال بيانات التوقيت'!$F19)</f>
        <v/>
      </c>
      <c r="G18" s="127" t="str">
        <f>IF((OR('1. إدخال بيانات التوقيت'!$I19="",'1. إدخال بيانات التوقيت'!$G19="")),"مفقودة",IF((OR('1. إدخال بيانات التوقيت'!$I19="NA",'1. إدخال بيانات التوقيت'!$G19="NA")),"NA",_xlfn.DAYS('1. إدخال بيانات التوقيت'!$I19,'1. إدخال بيانات التوقيت'!$G19)))</f>
        <v>مفقودة</v>
      </c>
      <c r="H18" s="128" t="str">
        <f>IF((OR('1. إدخال بيانات التوقيت'!$O19="",'1. إدخال بيانات التوقيت'!$I19="")),"مفقودة",IF((OR('1. إدخال بيانات التوقيت'!O19="NA",'1. إدخال بيانات التوقيت'!$I19="NA")),"NA",_xlfn.DAYS('1. إدخال بيانات التوقيت'!$O19,'1. إدخال بيانات التوقيت'!$I19)))</f>
        <v>مفقودة</v>
      </c>
      <c r="I18" s="129" t="str">
        <f>IF((OR('1. إدخال بيانات التوقيت'!$U19="",'1. إدخال بيانات التوقيت'!$O19="")),"مفقودة",IF((OR('1. إدخال بيانات التوقيت'!$U19="NA",'1. إدخال بيانات التوقيت'!$O19="NA")),"NA",_xlfn.DAYS('1. إدخال بيانات التوقيت'!$U19,'1. إدخال بيانات التوقيت'!$O19)))</f>
        <v>مفقودة</v>
      </c>
      <c r="J18" s="129" t="str">
        <f>IF((OR('1. إدخال بيانات التوقيت'!$V19="",'1. إدخال بيانات التوقيت'!$O19="")),"مفقودة",IF((OR('1. إدخال بيانات التوقيت'!$V19="NA",'1. إدخال بيانات التوقيت'!$O19="NA")),"NA",_xlfn.DAYS('1. إدخال بيانات التوقيت'!$V19,'1. إدخال بيانات التوقيت'!$O19)))</f>
        <v>مفقودة</v>
      </c>
      <c r="K18" s="129" t="str">
        <f>IF((OR('1. إدخال بيانات التوقيت'!$W19="",'1. إدخال بيانات التوقيت'!$O19="")),"مفقودة",IF((OR('1. إدخال بيانات التوقيت'!$W19="NA",'1. إدخال بيانات التوقيت'!$O19="NA")),"NA",_xlfn.DAYS('1. إدخال بيانات التوقيت'!$W19,'1. إدخال بيانات التوقيت'!$O19)))</f>
        <v>مفقودة</v>
      </c>
      <c r="L18" s="129" t="str">
        <f>IF((OR('1. إدخال بيانات التوقيت'!$X19="",'1. إدخال بيانات التوقيت'!$O19="")),"مفقودة",IF((OR('1. إدخال بيانات التوقيت'!$X19="NA",'1. إدخال بيانات التوقيت'!$O19="NA")),"NA",_xlfn.DAYS('1. إدخال بيانات التوقيت'!$X19,'1. إدخال بيانات التوقيت'!$O19)))</f>
        <v>مفقودة</v>
      </c>
      <c r="M18" s="129" t="str">
        <f>IF((OR('1. إدخال بيانات التوقيت'!$Y19="",'1. إدخال بيانات التوقيت'!$O19="")),"مفقودة",IF((OR('1. إدخال بيانات التوقيت'!$Y19="NA",'1. إدخال بيانات التوقيت'!$O19="NA")),"NA",_xlfn.DAYS('1. إدخال بيانات التوقيت'!$Y19,'1. إدخال بيانات التوقيت'!$O19)))</f>
        <v>مفقودة</v>
      </c>
      <c r="N18" s="129" t="str">
        <f>IF((OR('1. إدخال بيانات التوقيت'!$Z19="",'1. إدخال بيانات التوقيت'!$O19="")),"مفقودة",IF((OR('1. إدخال بيانات التوقيت'!$Z19="NA",'1. إدخال بيانات التوقيت'!$O19="NA")),"NA",_xlfn.DAYS('1. إدخال بيانات التوقيت'!$Z19,'1. إدخال بيانات التوقيت'!$O19)))</f>
        <v>مفقودة</v>
      </c>
      <c r="O18" s="130" t="str">
        <f>IF((OR('1. إدخال بيانات التوقيت'!$AA19="",'1. إدخال بيانات التوقيت'!$O19="")),"مفقودة",IF((OR('1. إدخال بيانات التوقيت'!$AA19="NA",'1. إدخال بيانات التوقيت'!$O19="NA")),"NA",_xlfn.DAYS('1. إدخال بيانات التوقيت'!$AA19,'1. إدخال بيانات التوقيت'!$O19)))</f>
        <v>مفقودة</v>
      </c>
      <c r="P18" s="131" t="str">
        <f>IF(COUNTIF(I18:O18,"مفقودة")&gt;0,"مفقودة",IF((OR('1. إدخال بيانات التوقيت'!$AB19="",'1. إدخال بيانات التوقيت'!$O19="")),"مفقودة",IF((OR('1. إدخال بيانات التوقيت'!$AB19="NA",'1. إدخال بيانات التوقيت'!$O19="NA")),"NA",_xlfn.DAYS('1. إدخال بيانات التوقيت'!$AB19,'1. إدخال بيانات التوقيت'!$O19))))</f>
        <v>مفقودة</v>
      </c>
      <c r="Q18" s="159"/>
    </row>
    <row r="19" spans="1:20" ht="13" x14ac:dyDescent="0.15">
      <c r="A19" s="236" t="s">
        <v>66</v>
      </c>
      <c r="B19" s="237"/>
      <c r="C19" s="237"/>
      <c r="D19" s="237"/>
      <c r="E19" s="237"/>
      <c r="F19" s="238"/>
      <c r="G19" s="132">
        <f>IFERROR((COUNTIF(G3:G18,"&lt;=7")/COUNT(G3:G18)),"مفقودة")</f>
        <v>1</v>
      </c>
      <c r="H19" s="133">
        <f>IFERROR((COUNTIF(H3:H18,"&lt;=1")/COUNT(H3:H18)),"مفقودة")</f>
        <v>1</v>
      </c>
      <c r="I19" s="134">
        <f t="shared" ref="I19:P19" si="0">IFERROR((COUNTIF(I3:I18,"&lt;=7")/COUNT(I3:I18)),"مفقودة")</f>
        <v>1</v>
      </c>
      <c r="J19" s="134">
        <f t="shared" si="0"/>
        <v>1</v>
      </c>
      <c r="K19" s="134">
        <f t="shared" si="0"/>
        <v>1</v>
      </c>
      <c r="L19" s="134">
        <f t="shared" si="0"/>
        <v>1</v>
      </c>
      <c r="M19" s="134">
        <f t="shared" si="0"/>
        <v>1</v>
      </c>
      <c r="N19" s="134">
        <f t="shared" si="0"/>
        <v>1</v>
      </c>
      <c r="O19" s="135">
        <f t="shared" si="0"/>
        <v>1</v>
      </c>
      <c r="P19" s="133">
        <f t="shared" si="0"/>
        <v>1</v>
      </c>
      <c r="Q19" s="159"/>
    </row>
    <row r="20" spans="1:20" s="63" customFormat="1" ht="11.25" customHeight="1" x14ac:dyDescent="0.15">
      <c r="A20" s="233" t="s">
        <v>67</v>
      </c>
      <c r="B20" s="234"/>
      <c r="C20" s="234"/>
      <c r="D20" s="234"/>
      <c r="E20" s="234"/>
      <c r="F20" s="234"/>
      <c r="G20" s="234"/>
      <c r="H20" s="162"/>
      <c r="I20" s="162"/>
      <c r="J20" s="162"/>
      <c r="K20" s="162"/>
      <c r="L20" s="162"/>
      <c r="M20" s="162"/>
      <c r="N20" s="162"/>
      <c r="O20" s="162"/>
      <c r="P20" s="162"/>
      <c r="Q20" s="162"/>
    </row>
    <row r="21" spans="1:20" ht="13.25" customHeight="1" x14ac:dyDescent="0.15">
      <c r="A21" s="232" t="s">
        <v>68</v>
      </c>
      <c r="B21" s="232"/>
      <c r="C21" s="232"/>
      <c r="D21" s="232"/>
      <c r="E21" s="232"/>
      <c r="F21" s="232"/>
      <c r="G21" s="232"/>
      <c r="H21" s="232"/>
      <c r="I21" s="232"/>
      <c r="J21" s="232"/>
      <c r="K21" s="232"/>
      <c r="L21" s="232"/>
      <c r="M21" s="232"/>
      <c r="N21" s="232"/>
      <c r="O21" s="232"/>
      <c r="P21" s="232"/>
      <c r="Q21" s="232"/>
    </row>
    <row r="22" spans="1:20" ht="13" x14ac:dyDescent="0.15">
      <c r="A22" s="227" t="s">
        <v>69</v>
      </c>
      <c r="B22" s="227"/>
      <c r="C22" s="227"/>
      <c r="D22" s="227"/>
      <c r="E22" s="227"/>
      <c r="F22" s="227"/>
      <c r="G22" s="227"/>
      <c r="H22" s="227"/>
      <c r="I22" s="227"/>
      <c r="J22" s="227"/>
      <c r="K22" s="227"/>
      <c r="L22" s="227"/>
      <c r="M22" s="227"/>
      <c r="N22" s="227"/>
      <c r="O22" s="227"/>
      <c r="P22" s="227"/>
      <c r="Q22" s="227"/>
    </row>
    <row r="23" spans="1:20" ht="13" x14ac:dyDescent="0.15">
      <c r="A23" s="227" t="s">
        <v>70</v>
      </c>
      <c r="B23" s="227"/>
      <c r="C23" s="227"/>
      <c r="D23" s="227"/>
      <c r="E23" s="227"/>
      <c r="F23" s="227"/>
      <c r="G23" s="227"/>
      <c r="H23" s="227"/>
      <c r="I23" s="227"/>
      <c r="J23" s="227"/>
      <c r="K23" s="227"/>
      <c r="L23" s="227"/>
      <c r="M23" s="227"/>
      <c r="N23" s="227"/>
      <c r="O23" s="227"/>
      <c r="P23" s="227"/>
      <c r="Q23" s="227"/>
    </row>
    <row r="25" spans="1:20" ht="15.75" customHeight="1" x14ac:dyDescent="0.15">
      <c r="A25" s="11"/>
      <c r="B25" s="163" t="s">
        <v>71</v>
      </c>
      <c r="C25" s="163"/>
      <c r="D25" s="7"/>
      <c r="E25" s="6"/>
      <c r="F25" s="6"/>
      <c r="G25" s="6"/>
      <c r="H25" s="6"/>
      <c r="I25" s="6"/>
      <c r="J25" s="6"/>
      <c r="K25" s="12"/>
    </row>
    <row r="26" spans="1:20" ht="18" customHeight="1" x14ac:dyDescent="0.15">
      <c r="A26" s="13"/>
      <c r="B26" s="164" t="s">
        <v>72</v>
      </c>
      <c r="C26" s="165" t="s">
        <v>73</v>
      </c>
      <c r="D26" s="9"/>
      <c r="E26" s="9"/>
      <c r="F26" s="9"/>
      <c r="G26" s="9"/>
      <c r="H26" s="9"/>
      <c r="I26" s="9"/>
      <c r="J26" s="10"/>
      <c r="K26" s="43"/>
      <c r="M26" s="36"/>
      <c r="N26" s="36"/>
      <c r="O26" s="38"/>
      <c r="Q26" s="38"/>
      <c r="R26" s="36"/>
      <c r="S26" s="38"/>
      <c r="T26" s="38"/>
    </row>
    <row r="27" spans="1:20" ht="39" customHeight="1" x14ac:dyDescent="0.15">
      <c r="A27" s="14"/>
      <c r="B27" s="166" t="s">
        <v>74</v>
      </c>
      <c r="C27" s="230" t="s">
        <v>75</v>
      </c>
      <c r="D27" s="231"/>
      <c r="E27" s="32"/>
      <c r="F27" s="32"/>
      <c r="G27" s="32"/>
      <c r="H27" s="32"/>
      <c r="I27" s="32"/>
      <c r="J27" s="33"/>
      <c r="M27" s="36"/>
      <c r="N27" s="37"/>
      <c r="O27" s="37"/>
      <c r="Q27" s="36"/>
      <c r="R27" s="39"/>
      <c r="S27" s="39"/>
      <c r="T27" s="39"/>
    </row>
    <row r="28" spans="1:20" ht="78.75" customHeight="1" x14ac:dyDescent="0.15">
      <c r="A28" s="15"/>
      <c r="B28" s="167" t="s">
        <v>76</v>
      </c>
      <c r="C28" s="230" t="s">
        <v>77</v>
      </c>
      <c r="D28" s="231"/>
      <c r="E28" s="32"/>
      <c r="F28" s="32"/>
      <c r="G28" s="32"/>
      <c r="H28" s="32"/>
      <c r="I28" s="32"/>
      <c r="J28" s="33"/>
      <c r="M28" s="36"/>
      <c r="N28" s="36"/>
      <c r="O28" s="36"/>
      <c r="Q28" s="36"/>
    </row>
    <row r="29" spans="1:20" ht="33.75" customHeight="1" x14ac:dyDescent="0.15">
      <c r="A29" s="15"/>
      <c r="B29" s="168" t="s">
        <v>78</v>
      </c>
      <c r="C29" s="230" t="s">
        <v>79</v>
      </c>
      <c r="D29" s="231"/>
      <c r="E29" s="32"/>
      <c r="F29" s="32"/>
      <c r="G29" s="32"/>
      <c r="H29" s="32"/>
      <c r="I29" s="32"/>
      <c r="J29" s="33"/>
      <c r="M29" s="36"/>
      <c r="N29" s="36"/>
      <c r="O29" s="36"/>
      <c r="Q29" s="36"/>
    </row>
    <row r="30" spans="1:20" ht="36" customHeight="1" x14ac:dyDescent="0.15">
      <c r="A30" s="14"/>
      <c r="B30" s="169" t="s">
        <v>80</v>
      </c>
      <c r="C30" s="230" t="s">
        <v>81</v>
      </c>
      <c r="D30" s="231"/>
      <c r="E30" s="32"/>
      <c r="F30" s="32"/>
      <c r="G30" s="32"/>
      <c r="H30" s="32"/>
      <c r="I30" s="32"/>
      <c r="J30" s="33"/>
      <c r="M30" s="36"/>
      <c r="N30" s="36"/>
      <c r="O30" s="36"/>
      <c r="Q30" s="36"/>
      <c r="R30" s="39"/>
      <c r="S30" s="39"/>
      <c r="T30" s="39"/>
    </row>
    <row r="31" spans="1:20" ht="15.75" customHeight="1" x14ac:dyDescent="0.15">
      <c r="A31" s="14"/>
      <c r="B31" s="170" t="s">
        <v>82</v>
      </c>
      <c r="C31" s="230" t="s">
        <v>83</v>
      </c>
      <c r="D31" s="231"/>
      <c r="E31" s="32"/>
      <c r="F31" s="32"/>
      <c r="G31" s="32"/>
      <c r="H31" s="32"/>
      <c r="I31" s="32"/>
      <c r="J31" s="33"/>
      <c r="M31" s="36"/>
      <c r="N31" s="37"/>
      <c r="O31" s="37"/>
    </row>
    <row r="32" spans="1:20" ht="13" x14ac:dyDescent="0.15">
      <c r="B32" s="171"/>
      <c r="C32" s="171"/>
      <c r="E32" s="2"/>
      <c r="F32" s="2"/>
      <c r="G32" s="2"/>
      <c r="H32" s="2"/>
      <c r="I32" s="2"/>
      <c r="J32" s="2"/>
    </row>
    <row r="33" spans="1:11" ht="13" x14ac:dyDescent="0.15">
      <c r="A33" s="12"/>
      <c r="B33" s="163" t="s">
        <v>84</v>
      </c>
      <c r="C33" s="163"/>
      <c r="D33" s="6"/>
      <c r="E33" s="6"/>
      <c r="F33" s="6"/>
      <c r="G33" s="6"/>
      <c r="H33" s="6"/>
      <c r="I33" s="6"/>
      <c r="J33" s="6"/>
      <c r="K33" s="12"/>
    </row>
    <row r="34" spans="1:11" ht="7.25" customHeight="1" x14ac:dyDescent="0.15">
      <c r="A34" s="11"/>
      <c r="B34" s="26"/>
      <c r="C34" s="27"/>
      <c r="D34" s="27"/>
      <c r="E34" s="27"/>
      <c r="F34" s="28"/>
      <c r="G34" s="28"/>
      <c r="H34" s="28"/>
      <c r="I34" s="28"/>
      <c r="J34" s="29"/>
    </row>
    <row r="35" spans="1:11" ht="25.25" customHeight="1" x14ac:dyDescent="0.15">
      <c r="A35" s="11"/>
      <c r="B35" s="224" t="s">
        <v>85</v>
      </c>
      <c r="C35" s="225"/>
      <c r="D35" s="225"/>
      <c r="E35" s="226"/>
      <c r="F35" s="34">
        <f>MAX(A4:A18)</f>
        <v>15</v>
      </c>
      <c r="G35" s="228" t="s">
        <v>86</v>
      </c>
      <c r="H35" s="229"/>
      <c r="I35" s="229"/>
      <c r="J35" s="229"/>
    </row>
    <row r="36" spans="1:11" ht="7.25" customHeight="1" x14ac:dyDescent="0.15">
      <c r="B36" s="31"/>
      <c r="C36" s="16"/>
      <c r="D36" s="16"/>
      <c r="E36" s="16"/>
      <c r="F36" s="25"/>
      <c r="G36" s="220"/>
      <c r="H36" s="220"/>
      <c r="I36" s="220"/>
      <c r="J36" s="221"/>
    </row>
    <row r="37" spans="1:11" ht="13" x14ac:dyDescent="0.15">
      <c r="A37" s="11"/>
      <c r="B37" s="30" t="s">
        <v>87</v>
      </c>
      <c r="C37" s="18"/>
      <c r="D37" s="18"/>
      <c r="E37" s="18"/>
      <c r="F37" s="18"/>
      <c r="G37" s="222"/>
      <c r="H37" s="222"/>
      <c r="I37" s="222"/>
      <c r="J37" s="223"/>
    </row>
    <row r="38" spans="1:11" ht="13" x14ac:dyDescent="0.15">
      <c r="A38" s="11"/>
      <c r="B38" s="20"/>
      <c r="C38" s="21" t="s">
        <v>2</v>
      </c>
      <c r="D38" s="22" t="s">
        <v>48</v>
      </c>
      <c r="E38" s="23" t="s">
        <v>88</v>
      </c>
      <c r="F38" s="24" t="s">
        <v>89</v>
      </c>
      <c r="G38" s="222"/>
      <c r="H38" s="222"/>
      <c r="I38" s="222"/>
      <c r="J38" s="223"/>
    </row>
    <row r="39" spans="1:11" ht="28" x14ac:dyDescent="0.15">
      <c r="A39" s="11"/>
      <c r="B39" s="19" t="s">
        <v>90</v>
      </c>
      <c r="C39" s="44">
        <f>COUNTIF(G3:G18,"&lt;=7")</f>
        <v>15</v>
      </c>
      <c r="D39" s="45">
        <f>COUNTIF(H3:H18,"&lt;=1")</f>
        <v>15</v>
      </c>
      <c r="E39" s="46">
        <f>COUNTIF(P3:P18,"&lt;=7")</f>
        <v>15</v>
      </c>
      <c r="F39" s="34">
        <f>COUNTIFS(G3:G18,"&lt;=7",H3:H18,"&lt;=1",P3:P18,"&lt;=7")</f>
        <v>15</v>
      </c>
      <c r="G39" s="222"/>
      <c r="H39" s="222"/>
      <c r="I39" s="222"/>
      <c r="J39" s="223"/>
    </row>
    <row r="40" spans="1:11" ht="28" x14ac:dyDescent="0.15">
      <c r="A40" s="11"/>
      <c r="B40" s="19" t="s">
        <v>91</v>
      </c>
      <c r="C40" s="55">
        <f>C39/F35</f>
        <v>1</v>
      </c>
      <c r="D40" s="56">
        <f>D39/F35</f>
        <v>1</v>
      </c>
      <c r="E40" s="57">
        <f>E39/F35</f>
        <v>1</v>
      </c>
      <c r="F40" s="35">
        <f>F39/F35</f>
        <v>1</v>
      </c>
      <c r="G40" s="222"/>
      <c r="H40" s="222"/>
      <c r="I40" s="222"/>
      <c r="J40" s="223"/>
    </row>
    <row r="41" spans="1:11" ht="9" customHeight="1" x14ac:dyDescent="0.15">
      <c r="B41" s="31"/>
      <c r="C41" s="17"/>
      <c r="D41" s="17"/>
      <c r="E41" s="17"/>
      <c r="F41" s="16"/>
      <c r="G41" s="222"/>
      <c r="H41" s="222"/>
      <c r="I41" s="222"/>
      <c r="J41" s="223"/>
    </row>
    <row r="42" spans="1:11" ht="13" x14ac:dyDescent="0.15">
      <c r="B42" s="49" t="s">
        <v>92</v>
      </c>
      <c r="C42" s="48"/>
      <c r="D42" s="48"/>
      <c r="E42" s="48"/>
      <c r="F42" s="48"/>
      <c r="G42" s="48"/>
      <c r="H42" s="48"/>
      <c r="I42" s="48"/>
      <c r="J42" s="48"/>
    </row>
    <row r="43" spans="1:11" ht="13" x14ac:dyDescent="0.15">
      <c r="B43" s="20"/>
      <c r="C43" s="47" t="s">
        <v>93</v>
      </c>
      <c r="D43" s="47" t="s">
        <v>94</v>
      </c>
      <c r="E43" s="47" t="s">
        <v>95</v>
      </c>
      <c r="F43" s="47" t="s">
        <v>96</v>
      </c>
      <c r="G43" s="47" t="s">
        <v>97</v>
      </c>
      <c r="H43" s="47" t="s">
        <v>98</v>
      </c>
      <c r="I43" s="47" t="s">
        <v>99</v>
      </c>
      <c r="J43" s="47"/>
    </row>
    <row r="44" spans="1:11" ht="15.75" customHeight="1" x14ac:dyDescent="0.15">
      <c r="B44" s="19" t="s">
        <v>90</v>
      </c>
      <c r="C44" s="41">
        <f>COUNTIF(I3:I18,"&lt;=7")</f>
        <v>15</v>
      </c>
      <c r="D44" s="41">
        <f>COUNTIF(J3:J18,"&lt;=7")</f>
        <v>15</v>
      </c>
      <c r="E44" s="41">
        <f t="shared" ref="E44:I44" si="1">COUNTIF(K3:K18,"&lt;=7")</f>
        <v>15</v>
      </c>
      <c r="F44" s="41">
        <f t="shared" si="1"/>
        <v>15</v>
      </c>
      <c r="G44" s="41">
        <f t="shared" si="1"/>
        <v>15</v>
      </c>
      <c r="H44" s="41">
        <f t="shared" si="1"/>
        <v>15</v>
      </c>
      <c r="I44" s="41">
        <f t="shared" si="1"/>
        <v>15</v>
      </c>
      <c r="J44" s="41"/>
    </row>
    <row r="45" spans="1:11" ht="15.75" customHeight="1" x14ac:dyDescent="0.15">
      <c r="B45" s="19" t="s">
        <v>100</v>
      </c>
      <c r="C45" s="42">
        <f t="shared" ref="C45:I45" si="2">I19</f>
        <v>1</v>
      </c>
      <c r="D45" s="42">
        <f t="shared" si="2"/>
        <v>1</v>
      </c>
      <c r="E45" s="42">
        <f t="shared" si="2"/>
        <v>1</v>
      </c>
      <c r="F45" s="42">
        <f t="shared" si="2"/>
        <v>1</v>
      </c>
      <c r="G45" s="42">
        <f t="shared" si="2"/>
        <v>1</v>
      </c>
      <c r="H45" s="42">
        <f t="shared" si="2"/>
        <v>1</v>
      </c>
      <c r="I45" s="42">
        <f t="shared" si="2"/>
        <v>1</v>
      </c>
      <c r="J45" s="42"/>
    </row>
    <row r="46" spans="1:11" ht="15.75" customHeight="1" x14ac:dyDescent="0.15">
      <c r="B46" s="19"/>
      <c r="C46" s="41"/>
      <c r="D46" s="41"/>
      <c r="E46" s="41"/>
      <c r="F46" s="41"/>
      <c r="G46" s="41"/>
      <c r="H46" s="41"/>
      <c r="I46" s="41"/>
      <c r="J46" s="41"/>
    </row>
  </sheetData>
  <mergeCells count="15">
    <mergeCell ref="A21:Q21"/>
    <mergeCell ref="A20:G20"/>
    <mergeCell ref="I1:P1"/>
    <mergeCell ref="A19:F19"/>
    <mergeCell ref="B1:F1"/>
    <mergeCell ref="G36:J41"/>
    <mergeCell ref="B35:E35"/>
    <mergeCell ref="A22:Q22"/>
    <mergeCell ref="A23:Q23"/>
    <mergeCell ref="G35:J35"/>
    <mergeCell ref="C28:D28"/>
    <mergeCell ref="C27:D27"/>
    <mergeCell ref="C29:D29"/>
    <mergeCell ref="C30:D30"/>
    <mergeCell ref="C31:D31"/>
  </mergeCells>
  <phoneticPr fontId="2" type="noConversion"/>
  <conditionalFormatting sqref="B37">
    <cfRule type="containsText" dxfId="23" priority="12" operator="containsText" text="Input B40">
      <formula>NOT(ISERROR(SEARCH("Input B40",B37)))</formula>
    </cfRule>
  </conditionalFormatting>
  <conditionalFormatting sqref="B40 C41:E41 B44:B46">
    <cfRule type="containsText" dxfId="22" priority="14" operator="containsText" text="Input B40">
      <formula>NOT(ISERROR(SEARCH("Input B40",B40)))</formula>
    </cfRule>
  </conditionalFormatting>
  <conditionalFormatting sqref="B42:C42">
    <cfRule type="containsText" dxfId="21" priority="1" operator="containsText" text="Input B40">
      <formula>NOT(ISERROR(SEARCH("Input B40",B42)))</formula>
    </cfRule>
  </conditionalFormatting>
  <conditionalFormatting sqref="G3:G18 I3:P18">
    <cfRule type="cellIs" dxfId="20" priority="43" operator="lessThanOrEqual">
      <formula>7</formula>
    </cfRule>
    <cfRule type="cellIs" dxfId="19" priority="46" operator="greaterThan">
      <formula>7</formula>
    </cfRule>
  </conditionalFormatting>
  <conditionalFormatting sqref="G3:P18">
    <cfRule type="containsText" dxfId="18" priority="16" stopIfTrue="1" operator="containsText" text="مفقودة">
      <formula>NOT(ISERROR(SEARCH("مفقودة",G3)))</formula>
    </cfRule>
    <cfRule type="containsText" dxfId="17" priority="38" stopIfTrue="1" operator="containsText" text="NA">
      <formula>NOT(ISERROR(SEARCH("NA",G3)))</formula>
    </cfRule>
  </conditionalFormatting>
  <conditionalFormatting sqref="G19:P19">
    <cfRule type="containsText" dxfId="16" priority="15" operator="containsText" text="مفقودة">
      <formula>NOT(ISERROR(SEARCH("مفقودة",G19)))</formula>
    </cfRule>
  </conditionalFormatting>
  <conditionalFormatting sqref="H3:H18">
    <cfRule type="cellIs" dxfId="15" priority="48" stopIfTrue="1" operator="lessThanOrEqual">
      <formula>1</formula>
    </cfRule>
    <cfRule type="cellIs" dxfId="14" priority="85" operator="greaterThan">
      <formula>1</formula>
    </cfRule>
  </conditionalFormatting>
  <pageMargins left="0" right="0" top="0" bottom="0" header="0" footer="0"/>
  <pageSetup paperSize="9"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rightToLeft="1" topLeftCell="A32" zoomScale="166" zoomScaleNormal="356" workbookViewId="0">
      <selection activeCell="A24" sqref="A24:C24"/>
    </sheetView>
  </sheetViews>
  <sheetFormatPr baseColWidth="10" defaultColWidth="10.6640625" defaultRowHeight="11" x14ac:dyDescent="0.15"/>
  <cols>
    <col min="1" max="1" width="11" style="83" customWidth="1"/>
    <col min="2" max="2" width="23.6640625" style="83" customWidth="1"/>
    <col min="3" max="4" width="22" style="83" customWidth="1"/>
    <col min="5" max="5" width="21.33203125" style="83" customWidth="1"/>
    <col min="6" max="6" width="14" style="83" bestFit="1" customWidth="1"/>
    <col min="7" max="7" width="14.33203125" style="83" customWidth="1"/>
    <col min="8" max="8" width="22.5" style="83" customWidth="1"/>
    <col min="9" max="9" width="31" style="83" customWidth="1"/>
    <col min="10" max="16384" width="10.6640625" style="83"/>
  </cols>
  <sheetData>
    <row r="1" spans="1:9" s="75" customFormat="1" ht="34.25" customHeight="1" x14ac:dyDescent="0.15">
      <c r="A1" s="73" t="s">
        <v>101</v>
      </c>
      <c r="B1" s="73" t="s">
        <v>102</v>
      </c>
      <c r="C1" s="74" t="s">
        <v>103</v>
      </c>
      <c r="D1" s="74" t="s">
        <v>104</v>
      </c>
      <c r="E1" s="74" t="s">
        <v>105</v>
      </c>
      <c r="F1" s="74" t="s">
        <v>106</v>
      </c>
      <c r="G1" s="74" t="s">
        <v>107</v>
      </c>
      <c r="H1" s="73" t="s">
        <v>108</v>
      </c>
      <c r="I1" s="74" t="s">
        <v>109</v>
      </c>
    </row>
    <row r="2" spans="1:9" s="81" customFormat="1" x14ac:dyDescent="0.15">
      <c r="A2" s="76" t="s">
        <v>65</v>
      </c>
      <c r="B2" s="76" t="s">
        <v>40</v>
      </c>
      <c r="C2" s="76" t="s">
        <v>40</v>
      </c>
      <c r="D2" s="76" t="s">
        <v>110</v>
      </c>
      <c r="E2" s="77" t="s">
        <v>111</v>
      </c>
      <c r="F2" s="78">
        <v>36526</v>
      </c>
      <c r="G2" s="78">
        <v>36526</v>
      </c>
      <c r="H2" s="79" t="s">
        <v>112</v>
      </c>
      <c r="I2" s="80"/>
    </row>
    <row r="3" spans="1:9" s="81" customFormat="1" x14ac:dyDescent="0.15">
      <c r="A3" s="76" t="s">
        <v>65</v>
      </c>
      <c r="B3" s="76" t="s">
        <v>40</v>
      </c>
      <c r="C3" s="76" t="s">
        <v>40</v>
      </c>
      <c r="D3" s="76" t="s">
        <v>110</v>
      </c>
      <c r="E3" s="82" t="s">
        <v>111</v>
      </c>
      <c r="F3" s="78">
        <v>36526</v>
      </c>
      <c r="G3" s="78">
        <v>36526</v>
      </c>
      <c r="H3" s="79" t="s">
        <v>113</v>
      </c>
      <c r="I3" s="80"/>
    </row>
    <row r="4" spans="1:9" s="81" customFormat="1" x14ac:dyDescent="0.15">
      <c r="A4" s="76" t="s">
        <v>65</v>
      </c>
      <c r="B4" s="76" t="s">
        <v>40</v>
      </c>
      <c r="C4" s="76" t="s">
        <v>40</v>
      </c>
      <c r="D4" s="76" t="s">
        <v>114</v>
      </c>
      <c r="E4" s="82" t="s">
        <v>111</v>
      </c>
      <c r="F4" s="78">
        <v>36526</v>
      </c>
      <c r="G4" s="78">
        <v>36526</v>
      </c>
      <c r="H4" s="79" t="s">
        <v>115</v>
      </c>
      <c r="I4" s="80"/>
    </row>
    <row r="5" spans="1:9" s="81" customFormat="1" x14ac:dyDescent="0.15">
      <c r="A5" s="76" t="s">
        <v>65</v>
      </c>
      <c r="B5" s="76" t="s">
        <v>40</v>
      </c>
      <c r="C5" s="76" t="s">
        <v>40</v>
      </c>
      <c r="D5" s="76" t="s">
        <v>110</v>
      </c>
      <c r="E5" s="82" t="s">
        <v>111</v>
      </c>
      <c r="F5" s="78">
        <v>36526</v>
      </c>
      <c r="G5" s="78">
        <v>36526</v>
      </c>
      <c r="H5" s="79" t="s">
        <v>116</v>
      </c>
      <c r="I5" s="80"/>
    </row>
    <row r="6" spans="1:9" s="81" customFormat="1" x14ac:dyDescent="0.15">
      <c r="A6" s="76" t="s">
        <v>65</v>
      </c>
      <c r="B6" s="76" t="s">
        <v>40</v>
      </c>
      <c r="C6" s="76" t="s">
        <v>40</v>
      </c>
      <c r="D6" s="76" t="s">
        <v>114</v>
      </c>
      <c r="E6" s="82" t="s">
        <v>111</v>
      </c>
      <c r="F6" s="78">
        <v>36526</v>
      </c>
      <c r="G6" s="78">
        <v>36526</v>
      </c>
      <c r="H6" s="79" t="s">
        <v>117</v>
      </c>
    </row>
    <row r="7" spans="1:9" s="81" customFormat="1" x14ac:dyDescent="0.15">
      <c r="A7" s="76" t="s">
        <v>65</v>
      </c>
      <c r="B7" s="76" t="s">
        <v>40</v>
      </c>
      <c r="C7" s="76" t="s">
        <v>40</v>
      </c>
      <c r="D7" s="76"/>
      <c r="E7" s="82" t="s">
        <v>111</v>
      </c>
      <c r="F7" s="78">
        <v>36526</v>
      </c>
      <c r="G7" s="78">
        <v>36526</v>
      </c>
      <c r="H7" s="79"/>
    </row>
    <row r="8" spans="1:9" s="81" customFormat="1" x14ac:dyDescent="0.15">
      <c r="A8" s="76" t="s">
        <v>65</v>
      </c>
      <c r="B8" s="76" t="s">
        <v>40</v>
      </c>
      <c r="C8" s="76" t="s">
        <v>40</v>
      </c>
      <c r="D8" s="76"/>
      <c r="E8" s="82" t="s">
        <v>111</v>
      </c>
      <c r="F8" s="78">
        <v>36526</v>
      </c>
      <c r="G8" s="78">
        <v>36526</v>
      </c>
      <c r="H8" s="79"/>
    </row>
    <row r="9" spans="1:9" s="81" customFormat="1" x14ac:dyDescent="0.15">
      <c r="A9" s="76" t="s">
        <v>65</v>
      </c>
      <c r="B9" s="76" t="s">
        <v>40</v>
      </c>
      <c r="C9" s="76" t="s">
        <v>40</v>
      </c>
      <c r="D9" s="76"/>
      <c r="E9" s="82" t="s">
        <v>111</v>
      </c>
      <c r="F9" s="78">
        <v>36526</v>
      </c>
      <c r="G9" s="78">
        <v>36526</v>
      </c>
      <c r="H9" s="79"/>
    </row>
    <row r="10" spans="1:9" s="81" customFormat="1" x14ac:dyDescent="0.15">
      <c r="A10" s="76" t="s">
        <v>65</v>
      </c>
      <c r="B10" s="76" t="s">
        <v>40</v>
      </c>
      <c r="C10" s="76" t="s">
        <v>40</v>
      </c>
      <c r="D10" s="76"/>
      <c r="E10" s="82" t="s">
        <v>111</v>
      </c>
      <c r="F10" s="78">
        <v>36526</v>
      </c>
      <c r="G10" s="78">
        <v>36526</v>
      </c>
      <c r="H10" s="79"/>
    </row>
    <row r="11" spans="1:9" s="81" customFormat="1" x14ac:dyDescent="0.15">
      <c r="A11" s="76" t="s">
        <v>65</v>
      </c>
      <c r="B11" s="76" t="s">
        <v>40</v>
      </c>
      <c r="C11" s="76" t="s">
        <v>40</v>
      </c>
      <c r="D11" s="76"/>
      <c r="E11" s="82" t="s">
        <v>111</v>
      </c>
      <c r="F11" s="78">
        <v>36526</v>
      </c>
      <c r="G11" s="78">
        <v>36526</v>
      </c>
      <c r="H11" s="79"/>
    </row>
    <row r="12" spans="1:9" s="81" customFormat="1" x14ac:dyDescent="0.15">
      <c r="A12" s="76" t="s">
        <v>65</v>
      </c>
      <c r="B12" s="76" t="s">
        <v>40</v>
      </c>
      <c r="C12" s="76" t="s">
        <v>40</v>
      </c>
      <c r="D12" s="76"/>
      <c r="E12" s="82" t="s">
        <v>111</v>
      </c>
      <c r="F12" s="78">
        <v>36526</v>
      </c>
      <c r="G12" s="78">
        <v>36526</v>
      </c>
      <c r="H12" s="79"/>
    </row>
    <row r="13" spans="1:9" s="81" customFormat="1" x14ac:dyDescent="0.15">
      <c r="A13" s="76" t="s">
        <v>65</v>
      </c>
      <c r="B13" s="76" t="s">
        <v>40</v>
      </c>
      <c r="C13" s="76" t="s">
        <v>40</v>
      </c>
      <c r="D13" s="76"/>
      <c r="E13" s="82" t="s">
        <v>111</v>
      </c>
      <c r="F13" s="78">
        <v>36526</v>
      </c>
      <c r="G13" s="78">
        <v>36526</v>
      </c>
      <c r="H13" s="79"/>
    </row>
    <row r="14" spans="1:9" s="81" customFormat="1" x14ac:dyDescent="0.15">
      <c r="A14" s="76" t="s">
        <v>65</v>
      </c>
      <c r="B14" s="76" t="s">
        <v>40</v>
      </c>
      <c r="C14" s="76" t="s">
        <v>40</v>
      </c>
      <c r="D14" s="76"/>
      <c r="E14" s="82" t="s">
        <v>111</v>
      </c>
      <c r="F14" s="78">
        <v>36526</v>
      </c>
      <c r="G14" s="78">
        <v>36526</v>
      </c>
      <c r="H14" s="79"/>
    </row>
    <row r="15" spans="1:9" s="81" customFormat="1" x14ac:dyDescent="0.15">
      <c r="A15" s="76" t="s">
        <v>65</v>
      </c>
      <c r="B15" s="76" t="s">
        <v>40</v>
      </c>
      <c r="C15" s="76" t="s">
        <v>40</v>
      </c>
      <c r="D15" s="76"/>
      <c r="E15" s="82" t="s">
        <v>111</v>
      </c>
      <c r="F15" s="78">
        <v>36526</v>
      </c>
      <c r="G15" s="78">
        <v>36526</v>
      </c>
      <c r="H15" s="79"/>
    </row>
    <row r="16" spans="1:9" s="81" customFormat="1" x14ac:dyDescent="0.15">
      <c r="A16" s="76" t="s">
        <v>65</v>
      </c>
      <c r="B16" s="76" t="s">
        <v>40</v>
      </c>
      <c r="C16" s="76" t="s">
        <v>40</v>
      </c>
      <c r="D16" s="76"/>
      <c r="E16" s="82" t="s">
        <v>111</v>
      </c>
      <c r="F16" s="78">
        <v>36526</v>
      </c>
      <c r="G16" s="78">
        <v>36526</v>
      </c>
      <c r="H16" s="79"/>
    </row>
    <row r="17" spans="1:9" s="81" customFormat="1" x14ac:dyDescent="0.15">
      <c r="A17" s="76" t="s">
        <v>65</v>
      </c>
      <c r="B17" s="76" t="s">
        <v>40</v>
      </c>
      <c r="C17" s="76" t="s">
        <v>40</v>
      </c>
      <c r="D17" s="76"/>
      <c r="E17" s="82" t="s">
        <v>111</v>
      </c>
      <c r="F17" s="78">
        <v>36526</v>
      </c>
      <c r="G17" s="78">
        <v>36526</v>
      </c>
      <c r="H17" s="79"/>
    </row>
    <row r="18" spans="1:9" s="81" customFormat="1" x14ac:dyDescent="0.15">
      <c r="A18" s="76" t="s">
        <v>65</v>
      </c>
      <c r="B18" s="76" t="s">
        <v>40</v>
      </c>
      <c r="C18" s="76" t="s">
        <v>40</v>
      </c>
      <c r="D18" s="76"/>
      <c r="E18" s="82" t="s">
        <v>111</v>
      </c>
      <c r="F18" s="78">
        <v>36526</v>
      </c>
      <c r="G18" s="78">
        <v>36526</v>
      </c>
      <c r="H18" s="79"/>
    </row>
    <row r="19" spans="1:9" s="81" customFormat="1" x14ac:dyDescent="0.15">
      <c r="A19" s="76" t="s">
        <v>65</v>
      </c>
      <c r="B19" s="76" t="s">
        <v>40</v>
      </c>
      <c r="C19" s="76" t="s">
        <v>40</v>
      </c>
      <c r="D19" s="76"/>
      <c r="E19" s="82" t="s">
        <v>111</v>
      </c>
      <c r="F19" s="78">
        <v>36526</v>
      </c>
      <c r="G19" s="78">
        <v>36526</v>
      </c>
      <c r="H19" s="79"/>
      <c r="I19" s="83"/>
    </row>
    <row r="20" spans="1:9" s="81" customFormat="1" x14ac:dyDescent="0.15">
      <c r="A20" s="80"/>
      <c r="B20" s="80"/>
      <c r="C20" s="80"/>
      <c r="D20" s="80"/>
      <c r="E20" s="80"/>
      <c r="F20" s="80"/>
      <c r="G20" s="80"/>
      <c r="H20" s="79"/>
      <c r="I20" s="84"/>
    </row>
    <row r="21" spans="1:9" s="87" customFormat="1" x14ac:dyDescent="0.15">
      <c r="A21" s="85" t="s">
        <v>118</v>
      </c>
      <c r="B21" s="85"/>
      <c r="C21" s="85"/>
      <c r="D21" s="85"/>
      <c r="E21" s="85"/>
      <c r="F21" s="85"/>
      <c r="G21" s="85"/>
      <c r="H21" s="79"/>
      <c r="I21" s="86"/>
    </row>
    <row r="22" spans="1:9" ht="36" customHeight="1" x14ac:dyDescent="0.15">
      <c r="A22" s="240" t="s">
        <v>119</v>
      </c>
      <c r="B22" s="240"/>
      <c r="C22" s="240"/>
      <c r="D22" s="88"/>
      <c r="E22" s="88"/>
      <c r="F22" s="88"/>
      <c r="G22" s="88"/>
      <c r="H22" s="79"/>
    </row>
    <row r="23" spans="1:9" ht="78.75" customHeight="1" x14ac:dyDescent="0.15">
      <c r="A23" s="241" t="s">
        <v>120</v>
      </c>
      <c r="B23" s="241"/>
      <c r="C23" s="241"/>
      <c r="D23" s="88"/>
      <c r="E23" s="88"/>
      <c r="F23" s="88"/>
      <c r="G23" s="88"/>
      <c r="H23" s="79"/>
    </row>
    <row r="24" spans="1:9" x14ac:dyDescent="0.15">
      <c r="A24" s="241" t="s">
        <v>121</v>
      </c>
      <c r="B24" s="241"/>
      <c r="C24" s="241"/>
      <c r="D24" s="88"/>
      <c r="E24" s="88"/>
      <c r="F24" s="88"/>
      <c r="G24" s="88"/>
      <c r="H24" s="79"/>
    </row>
    <row r="25" spans="1:9" x14ac:dyDescent="0.15">
      <c r="E25" s="89"/>
      <c r="H25" s="79"/>
      <c r="I25" s="89"/>
    </row>
    <row r="26" spans="1:9" x14ac:dyDescent="0.15">
      <c r="H26" s="79"/>
      <c r="I26" s="79"/>
    </row>
    <row r="27" spans="1:9" x14ac:dyDescent="0.15">
      <c r="H27" s="79"/>
      <c r="I27" s="90"/>
    </row>
    <row r="28" spans="1:9" x14ac:dyDescent="0.15">
      <c r="H28" s="79"/>
      <c r="I28" s="90"/>
    </row>
    <row r="29" spans="1:9" x14ac:dyDescent="0.15">
      <c r="H29" s="79"/>
      <c r="I29" s="90"/>
    </row>
    <row r="30" spans="1:9" x14ac:dyDescent="0.15">
      <c r="H30" s="79"/>
      <c r="I30" s="90"/>
    </row>
    <row r="31" spans="1:9" x14ac:dyDescent="0.15">
      <c r="H31" s="79"/>
    </row>
    <row r="32" spans="1:9" x14ac:dyDescent="0.15">
      <c r="H32" s="79"/>
    </row>
    <row r="33" spans="8:8" x14ac:dyDescent="0.15">
      <c r="H33" s="79"/>
    </row>
    <row r="34" spans="8:8" x14ac:dyDescent="0.15">
      <c r="H34" s="79"/>
    </row>
    <row r="35" spans="8:8" x14ac:dyDescent="0.15">
      <c r="H35" s="79"/>
    </row>
    <row r="36" spans="8:8" x14ac:dyDescent="0.15">
      <c r="H36" s="79"/>
    </row>
    <row r="37" spans="8:8" x14ac:dyDescent="0.15">
      <c r="H37" s="79"/>
    </row>
    <row r="38" spans="8:8" x14ac:dyDescent="0.15">
      <c r="H38" s="79"/>
    </row>
    <row r="39" spans="8:8" x14ac:dyDescent="0.15">
      <c r="H39" s="79"/>
    </row>
    <row r="40" spans="8:8" x14ac:dyDescent="0.15">
      <c r="H40" s="79"/>
    </row>
    <row r="41" spans="8:8" x14ac:dyDescent="0.15">
      <c r="H41" s="79"/>
    </row>
    <row r="42" spans="8:8" x14ac:dyDescent="0.15">
      <c r="H42" s="79"/>
    </row>
    <row r="43" spans="8:8" x14ac:dyDescent="0.15">
      <c r="H43" s="79"/>
    </row>
    <row r="44" spans="8:8" x14ac:dyDescent="0.15">
      <c r="H44" s="79"/>
    </row>
    <row r="45" spans="8:8" x14ac:dyDescent="0.15">
      <c r="H45" s="79"/>
    </row>
    <row r="46" spans="8:8" x14ac:dyDescent="0.15">
      <c r="H46" s="79"/>
    </row>
    <row r="47" spans="8:8" x14ac:dyDescent="0.15">
      <c r="H47" s="79"/>
    </row>
    <row r="48" spans="8:8" x14ac:dyDescent="0.15">
      <c r="H48" s="79"/>
    </row>
    <row r="49" spans="8:8" x14ac:dyDescent="0.15">
      <c r="H49" s="79"/>
    </row>
    <row r="50" spans="8:8" x14ac:dyDescent="0.15">
      <c r="H50" s="79"/>
    </row>
    <row r="51" spans="8:8" x14ac:dyDescent="0.15">
      <c r="H51" s="79"/>
    </row>
    <row r="52" spans="8:8" x14ac:dyDescent="0.15">
      <c r="H52" s="79"/>
    </row>
    <row r="53" spans="8:8" x14ac:dyDescent="0.15">
      <c r="H53" s="79"/>
    </row>
    <row r="54" spans="8:8" x14ac:dyDescent="0.15">
      <c r="H54" s="79"/>
    </row>
    <row r="55" spans="8:8" x14ac:dyDescent="0.15">
      <c r="H55" s="79"/>
    </row>
    <row r="56" spans="8:8" x14ac:dyDescent="0.15">
      <c r="H56" s="79"/>
    </row>
    <row r="57" spans="8:8" x14ac:dyDescent="0.15">
      <c r="H57" s="79"/>
    </row>
    <row r="58" spans="8:8" x14ac:dyDescent="0.15">
      <c r="H58" s="79"/>
    </row>
    <row r="59" spans="8:8" x14ac:dyDescent="0.15">
      <c r="H59" s="79"/>
    </row>
    <row r="60" spans="8:8" x14ac:dyDescent="0.15">
      <c r="H60" s="79"/>
    </row>
    <row r="61" spans="8:8" x14ac:dyDescent="0.15">
      <c r="H61" s="79"/>
    </row>
    <row r="62" spans="8:8" x14ac:dyDescent="0.15">
      <c r="H62" s="79"/>
    </row>
    <row r="63" spans="8:8" x14ac:dyDescent="0.15">
      <c r="H63" s="79"/>
    </row>
    <row r="64" spans="8:8" x14ac:dyDescent="0.15">
      <c r="H64" s="79"/>
    </row>
    <row r="65" spans="8:8" x14ac:dyDescent="0.15">
      <c r="H65" s="79"/>
    </row>
    <row r="66" spans="8:8" x14ac:dyDescent="0.15">
      <c r="H66" s="79"/>
    </row>
    <row r="67" spans="8:8" x14ac:dyDescent="0.15">
      <c r="H67" s="79"/>
    </row>
    <row r="68" spans="8:8" x14ac:dyDescent="0.15">
      <c r="H68" s="79"/>
    </row>
    <row r="69" spans="8:8" x14ac:dyDescent="0.15">
      <c r="H69" s="79"/>
    </row>
    <row r="70" spans="8:8" x14ac:dyDescent="0.15">
      <c r="H70" s="79"/>
    </row>
    <row r="71" spans="8:8" x14ac:dyDescent="0.15">
      <c r="H71" s="79"/>
    </row>
    <row r="72" spans="8:8" x14ac:dyDescent="0.15">
      <c r="H72" s="79"/>
    </row>
    <row r="73" spans="8:8" x14ac:dyDescent="0.15">
      <c r="H73" s="79"/>
    </row>
    <row r="74" spans="8:8" x14ac:dyDescent="0.15">
      <c r="H74" s="79"/>
    </row>
  </sheetData>
  <mergeCells count="3">
    <mergeCell ref="A22:C22"/>
    <mergeCell ref="A23:C23"/>
    <mergeCell ref="A24:C24"/>
  </mergeCells>
  <conditionalFormatting sqref="H2:H74 I20">
    <cfRule type="containsText" dxfId="13" priority="6" stopIfTrue="1" operator="containsText" text="مؤجل">
      <formula>NOT(ISERROR(SEARCH("مؤجل",H2)))</formula>
    </cfRule>
    <cfRule type="containsText" dxfId="12" priority="7" stopIfTrue="1" operator="containsText" text="بانتظار تاريخ البدء">
      <formula>NOT(ISERROR(SEARCH("بانتظار تاريخ البدء",H2)))</formula>
    </cfRule>
    <cfRule type="containsText" dxfId="11" priority="8" stopIfTrue="1" operator="containsText" text="قيد التنقيذ">
      <formula>NOT(ISERROR(SEARCH("قيد التنقيذ",H2)))</formula>
    </cfRule>
    <cfRule type="containsText" dxfId="10" priority="9" stopIfTrue="1" operator="containsText" text="عالق">
      <formula>NOT(ISERROR(SEARCH("عالق",H2)))</formula>
    </cfRule>
    <cfRule type="containsText" dxfId="9" priority="10" stopIfTrue="1" operator="containsText" text="مكتمل">
      <formula>NOT(ISERROR(SEARCH("مكتمل",H2)))</formula>
    </cfRule>
  </conditionalFormatting>
  <conditionalFormatting sqref="I26:I30">
    <cfRule type="containsText" dxfId="8" priority="1" stopIfTrue="1" operator="containsText" text="مؤجل ">
      <formula>NOT(ISERROR(SEARCH("مؤجل ",I26)))</formula>
    </cfRule>
    <cfRule type="containsText" dxfId="7" priority="2" stopIfTrue="1" operator="containsText" text="بانتظار تاريخ البدء">
      <formula>NOT(ISERROR(SEARCH("بانتظار تاريخ البدء",I26)))</formula>
    </cfRule>
    <cfRule type="containsText" dxfId="6" priority="3" stopIfTrue="1" operator="containsText" text="قيد التنقيذ">
      <formula>NOT(ISERROR(SEARCH("قيد التنقيذ",I26)))</formula>
    </cfRule>
    <cfRule type="containsText" dxfId="5" priority="4" stopIfTrue="1" operator="containsText" text="عالق">
      <formula>NOT(ISERROR(SEARCH("عالق",I26)))</formula>
    </cfRule>
    <cfRule type="containsText" dxfId="4" priority="5" stopIfTrue="1" operator="containsText" text="مكتمل">
      <formula>NOT(ISERROR(SEARCH("مكتمل",I26)))</formula>
    </cfRule>
  </conditionalFormatting>
  <dataValidations count="3">
    <dataValidation type="list" allowBlank="1" showInputMessage="1" showErrorMessage="1" sqref="D2:D19" xr:uid="{8D0EC5E1-05F7-3340-A707-3AD26E932930}">
      <formula1>"فوري,طويل الأمد"</formula1>
    </dataValidation>
    <dataValidation type="list" allowBlank="1" showInputMessage="1" showErrorMessage="1" sqref="H2:H74" xr:uid="{BF759F74-4698-D64A-BFC7-2975CF60D7B3}">
      <formula1>"بانتظار تاريخ البدء,قيد التنقيذ,عالق,مكتمل,مؤجل "</formula1>
    </dataValidation>
    <dataValidation type="list" allowBlank="1" showInputMessage="1" showErrorMessage="1" sqref="I26:I30 I20" xr:uid="{3EB08A0B-BC41-C541-96F4-C2F581072D45}">
      <formula1>"بانتظار تاريخ البدء,قيد التنقيذ,عالق,مكتمل,مؤجل (إجراء على الأمد الأطول)"</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rightToLeft="1" topLeftCell="B1" zoomScale="115" zoomScaleNormal="115" workbookViewId="0">
      <selection activeCell="B1" sqref="B1:F1"/>
    </sheetView>
  </sheetViews>
  <sheetFormatPr baseColWidth="10" defaultColWidth="11.5" defaultRowHeight="13" x14ac:dyDescent="0.15"/>
  <cols>
    <col min="1" max="1" width="54.5" customWidth="1"/>
    <col min="2" max="2" width="10" customWidth="1"/>
    <col min="3" max="3" width="19.6640625" customWidth="1"/>
    <col min="4" max="4" width="42.6640625" customWidth="1"/>
    <col min="5" max="5" width="17" customWidth="1"/>
    <col min="6" max="6" width="21.6640625" customWidth="1"/>
    <col min="7" max="7" width="2.5" customWidth="1"/>
    <col min="8" max="8" width="77.6640625" customWidth="1"/>
    <col min="9" max="9" width="64" customWidth="1"/>
    <col min="10" max="10" width="72.1640625" customWidth="1"/>
  </cols>
  <sheetData>
    <row r="1" spans="1:12" s="68" customFormat="1" ht="52" x14ac:dyDescent="0.15">
      <c r="A1" s="66" t="s">
        <v>122</v>
      </c>
      <c r="B1" s="175" t="s">
        <v>101</v>
      </c>
      <c r="C1" s="175" t="s">
        <v>123</v>
      </c>
      <c r="D1" s="175" t="s">
        <v>124</v>
      </c>
      <c r="E1" s="175" t="s">
        <v>125</v>
      </c>
      <c r="F1" s="175" t="s">
        <v>126</v>
      </c>
      <c r="G1" s="67" t="s">
        <v>127</v>
      </c>
      <c r="H1" s="245" t="s">
        <v>128</v>
      </c>
      <c r="I1" s="246"/>
      <c r="J1" s="246"/>
      <c r="K1" s="67"/>
      <c r="L1" s="67"/>
    </row>
    <row r="2" spans="1:12" x14ac:dyDescent="0.15">
      <c r="A2" s="65"/>
      <c r="B2" s="51"/>
      <c r="C2" s="51"/>
      <c r="D2" s="51"/>
      <c r="E2" s="51" t="s">
        <v>129</v>
      </c>
      <c r="F2" s="51" t="s">
        <v>129</v>
      </c>
      <c r="G2" s="38" t="s">
        <v>127</v>
      </c>
      <c r="H2" s="172" t="s">
        <v>130</v>
      </c>
      <c r="I2" s="172" t="s">
        <v>131</v>
      </c>
      <c r="J2" s="172" t="s">
        <v>132</v>
      </c>
      <c r="K2" s="16"/>
      <c r="L2" s="16"/>
    </row>
    <row r="3" spans="1:12" ht="15" x14ac:dyDescent="0.2">
      <c r="A3" s="50"/>
      <c r="B3" s="51"/>
      <c r="C3" s="51"/>
      <c r="D3" s="51"/>
      <c r="E3" s="51" t="s">
        <v>129</v>
      </c>
      <c r="F3" s="51" t="s">
        <v>129</v>
      </c>
      <c r="G3" s="38" t="s">
        <v>127</v>
      </c>
      <c r="H3" s="173" t="s">
        <v>133</v>
      </c>
      <c r="I3" s="173" t="s">
        <v>134</v>
      </c>
      <c r="J3" s="173" t="s">
        <v>135</v>
      </c>
      <c r="K3" s="16"/>
      <c r="L3" s="64"/>
    </row>
    <row r="4" spans="1:12" x14ac:dyDescent="0.15">
      <c r="A4" s="50"/>
      <c r="B4" s="51"/>
      <c r="C4" s="51"/>
      <c r="D4" s="51"/>
      <c r="E4" s="51" t="s">
        <v>129</v>
      </c>
      <c r="F4" s="51" t="s">
        <v>129</v>
      </c>
      <c r="G4" s="38" t="s">
        <v>127</v>
      </c>
      <c r="H4" s="173" t="s">
        <v>136</v>
      </c>
      <c r="I4" s="173" t="s">
        <v>137</v>
      </c>
      <c r="J4" s="173" t="s">
        <v>138</v>
      </c>
      <c r="K4" s="16"/>
      <c r="L4" s="16"/>
    </row>
    <row r="5" spans="1:12" x14ac:dyDescent="0.15">
      <c r="A5" s="50"/>
      <c r="B5" s="51"/>
      <c r="C5" s="51"/>
      <c r="D5" s="51"/>
      <c r="E5" s="51" t="s">
        <v>129</v>
      </c>
      <c r="F5" s="51" t="s">
        <v>129</v>
      </c>
      <c r="G5" s="38" t="s">
        <v>127</v>
      </c>
      <c r="H5" s="173" t="s">
        <v>139</v>
      </c>
      <c r="I5" s="173" t="s">
        <v>140</v>
      </c>
      <c r="J5" s="173" t="s">
        <v>141</v>
      </c>
      <c r="K5" s="16"/>
      <c r="L5" s="16"/>
    </row>
    <row r="6" spans="1:12" x14ac:dyDescent="0.15">
      <c r="A6" s="50"/>
      <c r="B6" s="51"/>
      <c r="C6" s="51"/>
      <c r="D6" s="51"/>
      <c r="E6" s="51" t="s">
        <v>129</v>
      </c>
      <c r="F6" s="51" t="s">
        <v>129</v>
      </c>
      <c r="G6" s="38" t="s">
        <v>127</v>
      </c>
      <c r="H6" s="173" t="s">
        <v>142</v>
      </c>
      <c r="I6" s="173" t="s">
        <v>143</v>
      </c>
      <c r="J6" s="173" t="s">
        <v>144</v>
      </c>
      <c r="K6" s="16"/>
      <c r="L6" s="16"/>
    </row>
    <row r="7" spans="1:12" x14ac:dyDescent="0.15">
      <c r="A7" s="50"/>
      <c r="B7" s="51"/>
      <c r="C7" s="51"/>
      <c r="D7" s="51"/>
      <c r="E7" s="51" t="s">
        <v>129</v>
      </c>
      <c r="F7" s="51" t="s">
        <v>129</v>
      </c>
      <c r="G7" s="38" t="s">
        <v>127</v>
      </c>
      <c r="H7" s="172" t="s">
        <v>145</v>
      </c>
      <c r="I7" s="173" t="s">
        <v>146</v>
      </c>
      <c r="J7" s="173" t="s">
        <v>147</v>
      </c>
      <c r="K7" s="16"/>
      <c r="L7" s="16"/>
    </row>
    <row r="8" spans="1:12" x14ac:dyDescent="0.15">
      <c r="A8" s="50"/>
      <c r="B8" s="51"/>
      <c r="C8" s="51"/>
      <c r="D8" s="51"/>
      <c r="E8" s="51" t="s">
        <v>129</v>
      </c>
      <c r="F8" s="51" t="s">
        <v>129</v>
      </c>
      <c r="G8" s="38" t="s">
        <v>127</v>
      </c>
      <c r="H8" s="173" t="s">
        <v>148</v>
      </c>
      <c r="I8" s="173" t="s">
        <v>149</v>
      </c>
      <c r="J8" s="172" t="s">
        <v>150</v>
      </c>
      <c r="K8" s="16"/>
      <c r="L8" s="16"/>
    </row>
    <row r="9" spans="1:12" x14ac:dyDescent="0.15">
      <c r="A9" s="50"/>
      <c r="B9" s="51"/>
      <c r="C9" s="51"/>
      <c r="D9" s="51"/>
      <c r="E9" s="51" t="s">
        <v>129</v>
      </c>
      <c r="F9" s="51" t="s">
        <v>129</v>
      </c>
      <c r="G9" s="38" t="s">
        <v>127</v>
      </c>
      <c r="H9" s="173" t="s">
        <v>151</v>
      </c>
      <c r="I9" s="172" t="s">
        <v>152</v>
      </c>
      <c r="J9" s="173" t="s">
        <v>153</v>
      </c>
      <c r="K9" s="16"/>
      <c r="L9" s="16"/>
    </row>
    <row r="10" spans="1:12" x14ac:dyDescent="0.15">
      <c r="A10" s="50"/>
      <c r="B10" s="51"/>
      <c r="C10" s="51"/>
      <c r="D10" s="51"/>
      <c r="E10" s="51" t="s">
        <v>129</v>
      </c>
      <c r="F10" s="51" t="s">
        <v>129</v>
      </c>
      <c r="G10" s="38" t="s">
        <v>127</v>
      </c>
      <c r="H10" s="173" t="s">
        <v>154</v>
      </c>
      <c r="I10" s="173" t="s">
        <v>155</v>
      </c>
      <c r="J10" s="173" t="s">
        <v>156</v>
      </c>
      <c r="K10" s="16"/>
      <c r="L10" s="16"/>
    </row>
    <row r="11" spans="1:12" x14ac:dyDescent="0.15">
      <c r="A11" s="50"/>
      <c r="B11" s="51"/>
      <c r="C11" s="51"/>
      <c r="D11" s="51"/>
      <c r="E11" s="51" t="s">
        <v>129</v>
      </c>
      <c r="F11" s="51" t="s">
        <v>129</v>
      </c>
      <c r="G11" s="38" t="s">
        <v>127</v>
      </c>
      <c r="H11" s="173" t="s">
        <v>157</v>
      </c>
      <c r="I11" s="173" t="s">
        <v>158</v>
      </c>
      <c r="J11" s="173" t="s">
        <v>159</v>
      </c>
      <c r="K11" s="16"/>
      <c r="L11" s="16"/>
    </row>
    <row r="12" spans="1:12" x14ac:dyDescent="0.15">
      <c r="A12" s="50"/>
      <c r="B12" s="51"/>
      <c r="C12" s="51"/>
      <c r="D12" s="51"/>
      <c r="E12" s="51" t="s">
        <v>129</v>
      </c>
      <c r="F12" s="51" t="s">
        <v>129</v>
      </c>
      <c r="G12" s="38" t="s">
        <v>127</v>
      </c>
      <c r="H12" s="173" t="s">
        <v>160</v>
      </c>
      <c r="I12" s="173" t="s">
        <v>161</v>
      </c>
      <c r="J12" s="173" t="s">
        <v>162</v>
      </c>
      <c r="K12" s="16"/>
      <c r="L12" s="16"/>
    </row>
    <row r="13" spans="1:12" x14ac:dyDescent="0.15">
      <c r="A13" s="50"/>
      <c r="B13" s="51"/>
      <c r="C13" s="51"/>
      <c r="D13" s="51"/>
      <c r="E13" s="51" t="s">
        <v>129</v>
      </c>
      <c r="F13" s="51" t="s">
        <v>129</v>
      </c>
      <c r="G13" s="38" t="s">
        <v>127</v>
      </c>
      <c r="H13" s="173" t="s">
        <v>163</v>
      </c>
      <c r="I13" s="173" t="s">
        <v>164</v>
      </c>
      <c r="J13" s="173" t="s">
        <v>165</v>
      </c>
      <c r="K13" s="16"/>
      <c r="L13" s="16"/>
    </row>
    <row r="14" spans="1:12" x14ac:dyDescent="0.15">
      <c r="A14" s="50"/>
      <c r="B14" s="51"/>
      <c r="C14" s="51"/>
      <c r="D14" s="51"/>
      <c r="E14" s="51" t="s">
        <v>129</v>
      </c>
      <c r="F14" s="51" t="s">
        <v>129</v>
      </c>
      <c r="G14" s="38" t="s">
        <v>127</v>
      </c>
      <c r="H14" s="172" t="s">
        <v>166</v>
      </c>
      <c r="I14" s="174"/>
      <c r="J14" s="173" t="s">
        <v>167</v>
      </c>
      <c r="K14" s="16"/>
      <c r="L14" s="16"/>
    </row>
    <row r="15" spans="1:12" x14ac:dyDescent="0.15">
      <c r="A15" s="50"/>
      <c r="B15" s="51"/>
      <c r="C15" s="51"/>
      <c r="D15" s="51"/>
      <c r="E15" s="51" t="s">
        <v>129</v>
      </c>
      <c r="F15" s="51" t="s">
        <v>129</v>
      </c>
      <c r="G15" s="38" t="s">
        <v>127</v>
      </c>
      <c r="H15" s="173" t="s">
        <v>168</v>
      </c>
      <c r="I15" s="174"/>
      <c r="J15" s="173" t="s">
        <v>169</v>
      </c>
      <c r="K15" s="16"/>
      <c r="L15" s="16"/>
    </row>
    <row r="16" spans="1:12" x14ac:dyDescent="0.15">
      <c r="A16" s="50"/>
      <c r="B16" s="51"/>
      <c r="C16" s="51"/>
      <c r="D16" s="51"/>
      <c r="E16" s="51" t="s">
        <v>129</v>
      </c>
      <c r="F16" s="51" t="s">
        <v>129</v>
      </c>
      <c r="G16" s="38" t="s">
        <v>127</v>
      </c>
      <c r="H16" s="173" t="s">
        <v>170</v>
      </c>
      <c r="I16" s="174"/>
      <c r="J16" s="174"/>
      <c r="K16" s="16"/>
      <c r="L16" s="16"/>
    </row>
    <row r="17" spans="1:12" x14ac:dyDescent="0.15">
      <c r="A17" s="50"/>
      <c r="B17" s="51"/>
      <c r="C17" s="51"/>
      <c r="D17" s="51"/>
      <c r="E17" s="51" t="s">
        <v>129</v>
      </c>
      <c r="F17" s="51" t="s">
        <v>129</v>
      </c>
      <c r="G17" s="38" t="s">
        <v>127</v>
      </c>
      <c r="H17" s="172" t="s">
        <v>171</v>
      </c>
      <c r="I17" s="174"/>
      <c r="J17" s="174"/>
      <c r="K17" s="16"/>
      <c r="L17" s="16"/>
    </row>
    <row r="18" spans="1:12" x14ac:dyDescent="0.15">
      <c r="A18" s="50"/>
      <c r="B18" s="51"/>
      <c r="C18" s="51"/>
      <c r="D18" s="51"/>
      <c r="E18" s="51" t="s">
        <v>129</v>
      </c>
      <c r="F18" s="51" t="s">
        <v>129</v>
      </c>
      <c r="G18" s="38" t="s">
        <v>127</v>
      </c>
      <c r="H18" s="173" t="s">
        <v>172</v>
      </c>
      <c r="I18" s="174"/>
      <c r="J18" s="174"/>
      <c r="K18" s="16"/>
      <c r="L18" s="16"/>
    </row>
    <row r="19" spans="1:12" x14ac:dyDescent="0.15">
      <c r="A19" s="50"/>
      <c r="B19" s="51"/>
      <c r="C19" s="51"/>
      <c r="D19" s="51"/>
      <c r="E19" s="51" t="s">
        <v>129</v>
      </c>
      <c r="F19" s="51" t="s">
        <v>129</v>
      </c>
      <c r="G19" s="38" t="s">
        <v>127</v>
      </c>
      <c r="H19" s="173" t="s">
        <v>173</v>
      </c>
      <c r="I19" s="174"/>
      <c r="J19" s="174"/>
      <c r="K19" s="16"/>
      <c r="L19" s="16"/>
    </row>
    <row r="20" spans="1:12" x14ac:dyDescent="0.15">
      <c r="A20" s="52"/>
      <c r="B20" s="53"/>
      <c r="C20" s="53"/>
      <c r="D20" s="51"/>
      <c r="E20" s="51" t="s">
        <v>129</v>
      </c>
      <c r="F20" s="51" t="s">
        <v>129</v>
      </c>
      <c r="G20" s="38" t="s">
        <v>127</v>
      </c>
      <c r="H20" s="71"/>
      <c r="I20" s="70"/>
      <c r="J20" s="70"/>
      <c r="K20" s="16"/>
      <c r="L20" s="16"/>
    </row>
    <row r="21" spans="1:12" ht="15" x14ac:dyDescent="0.2">
      <c r="A21" s="242" t="s">
        <v>174</v>
      </c>
      <c r="B21" s="243"/>
      <c r="C21" s="243"/>
      <c r="D21" s="243"/>
      <c r="E21" s="243"/>
      <c r="F21" s="243"/>
      <c r="G21" s="38" t="s">
        <v>127</v>
      </c>
      <c r="H21" s="72"/>
      <c r="I21" s="71"/>
      <c r="J21" s="71"/>
      <c r="K21" s="16"/>
      <c r="L21" s="16"/>
    </row>
    <row r="22" spans="1:12" ht="15" x14ac:dyDescent="0.2">
      <c r="H22" s="59"/>
    </row>
    <row r="23" spans="1:12" ht="64.25" customHeight="1" x14ac:dyDescent="0.15">
      <c r="A23" s="244" t="s">
        <v>175</v>
      </c>
      <c r="B23" s="244"/>
      <c r="I23" s="61"/>
    </row>
    <row r="24" spans="1:12" x14ac:dyDescent="0.15">
      <c r="A24" s="40"/>
      <c r="B24" s="40"/>
      <c r="C24" s="40"/>
      <c r="I24" s="62"/>
    </row>
    <row r="25" spans="1:12" x14ac:dyDescent="0.15">
      <c r="A25" s="40"/>
      <c r="B25" s="40"/>
      <c r="C25" s="40"/>
      <c r="I25" s="62"/>
    </row>
    <row r="26" spans="1:12" x14ac:dyDescent="0.15">
      <c r="A26" s="40"/>
      <c r="B26" s="40"/>
      <c r="C26" s="40"/>
      <c r="I26" s="62"/>
    </row>
    <row r="27" spans="1:12" x14ac:dyDescent="0.15">
      <c r="A27" s="40"/>
      <c r="B27" s="40"/>
      <c r="C27" s="40"/>
      <c r="I27" s="62"/>
    </row>
    <row r="28" spans="1:12" ht="15" x14ac:dyDescent="0.15">
      <c r="A28" s="40"/>
      <c r="B28" s="40"/>
      <c r="C28" s="40"/>
      <c r="I28" s="61"/>
    </row>
    <row r="29" spans="1:12" x14ac:dyDescent="0.15">
      <c r="A29" s="40"/>
      <c r="B29" s="40"/>
      <c r="C29" s="40"/>
      <c r="I29" s="62"/>
    </row>
    <row r="30" spans="1:12" ht="15" x14ac:dyDescent="0.2">
      <c r="A30" s="40"/>
      <c r="B30" s="40"/>
      <c r="C30" s="40"/>
      <c r="H30" s="59"/>
      <c r="I30" s="62"/>
    </row>
    <row r="31" spans="1:12" ht="15" x14ac:dyDescent="0.2">
      <c r="A31" s="40"/>
      <c r="B31" s="40"/>
      <c r="C31" s="40"/>
      <c r="H31" s="58"/>
      <c r="I31" s="62"/>
    </row>
    <row r="32" spans="1:12" ht="15" x14ac:dyDescent="0.2">
      <c r="A32" s="40"/>
      <c r="B32" s="40"/>
      <c r="C32" s="40"/>
      <c r="H32" s="59"/>
      <c r="I32" s="62"/>
    </row>
    <row r="33" spans="1:9" ht="15" x14ac:dyDescent="0.2">
      <c r="A33" s="40"/>
      <c r="B33" s="40"/>
      <c r="C33" s="40"/>
      <c r="H33" s="59"/>
      <c r="I33" s="61"/>
    </row>
    <row r="34" spans="1:9" ht="15" x14ac:dyDescent="0.2">
      <c r="A34" s="40"/>
      <c r="B34" s="40"/>
      <c r="C34" s="40"/>
      <c r="H34" s="59"/>
      <c r="I34" s="62"/>
    </row>
    <row r="35" spans="1:9" ht="15" x14ac:dyDescent="0.2">
      <c r="A35" s="40"/>
      <c r="B35" s="40"/>
      <c r="C35" s="40"/>
      <c r="H35" s="59"/>
      <c r="I35" s="62"/>
    </row>
    <row r="36" spans="1:9" ht="15" x14ac:dyDescent="0.2">
      <c r="A36" s="40"/>
      <c r="B36" s="40"/>
      <c r="C36" s="40"/>
      <c r="H36" s="59"/>
      <c r="I36" s="62"/>
    </row>
    <row r="37" spans="1:9" ht="15" x14ac:dyDescent="0.2">
      <c r="A37" s="40"/>
      <c r="B37" s="40"/>
      <c r="C37" s="40"/>
      <c r="H37" s="59"/>
      <c r="I37" s="61"/>
    </row>
    <row r="38" spans="1:9" ht="15" x14ac:dyDescent="0.2">
      <c r="A38" s="40"/>
      <c r="B38" s="40"/>
      <c r="C38" s="40"/>
      <c r="H38" s="58"/>
      <c r="I38" s="62"/>
    </row>
    <row r="39" spans="1:9" ht="15" x14ac:dyDescent="0.2">
      <c r="A39" s="40"/>
      <c r="B39" s="40"/>
      <c r="C39" s="40"/>
      <c r="H39" s="59"/>
      <c r="I39" s="62"/>
    </row>
    <row r="40" spans="1:9" ht="15" x14ac:dyDescent="0.2">
      <c r="A40" s="40"/>
      <c r="B40" s="40"/>
      <c r="C40" s="40"/>
      <c r="H40" s="59"/>
      <c r="I40" s="61"/>
    </row>
    <row r="41" spans="1:9" ht="15" x14ac:dyDescent="0.2">
      <c r="A41" s="40"/>
      <c r="B41" s="40"/>
      <c r="C41" s="40"/>
      <c r="D41" s="54"/>
      <c r="H41" s="59"/>
      <c r="I41" s="62"/>
    </row>
    <row r="42" spans="1:9" ht="15" x14ac:dyDescent="0.2">
      <c r="D42" s="54"/>
      <c r="H42" s="58"/>
      <c r="I42" s="62"/>
    </row>
    <row r="43" spans="1:9" ht="15" x14ac:dyDescent="0.2">
      <c r="D43" s="54"/>
      <c r="H43" s="59"/>
      <c r="I43" s="62"/>
    </row>
    <row r="44" spans="1:9" ht="15" x14ac:dyDescent="0.2">
      <c r="D44" s="54"/>
      <c r="H44" s="59"/>
      <c r="I44" s="62"/>
    </row>
    <row r="45" spans="1:9" ht="15" x14ac:dyDescent="0.2">
      <c r="D45" s="54"/>
      <c r="H45" s="59"/>
      <c r="I45" s="62"/>
    </row>
    <row r="46" spans="1:9" ht="15" x14ac:dyDescent="0.2">
      <c r="D46" s="54"/>
      <c r="H46" s="59"/>
      <c r="I46" s="61"/>
    </row>
    <row r="47" spans="1:9" ht="15" x14ac:dyDescent="0.2">
      <c r="H47" s="59"/>
      <c r="I47" s="62"/>
    </row>
    <row r="48" spans="1:9" ht="16" x14ac:dyDescent="0.2">
      <c r="H48" s="60"/>
      <c r="I48" s="62"/>
    </row>
    <row r="49" spans="8:9" ht="15" x14ac:dyDescent="0.2">
      <c r="H49" s="58"/>
      <c r="I49" s="62"/>
    </row>
    <row r="50" spans="8:9" ht="15" x14ac:dyDescent="0.2">
      <c r="H50" s="59"/>
      <c r="I50" s="62"/>
    </row>
    <row r="51" spans="8:9" ht="15" x14ac:dyDescent="0.2">
      <c r="H51" s="59"/>
      <c r="I51" s="61"/>
    </row>
    <row r="52" spans="8:9" ht="15" x14ac:dyDescent="0.2">
      <c r="H52" s="59"/>
      <c r="I52" s="61"/>
    </row>
    <row r="53" spans="8:9" ht="15" x14ac:dyDescent="0.2">
      <c r="H53" s="59"/>
      <c r="I53" s="61"/>
    </row>
    <row r="54" spans="8:9" ht="15" x14ac:dyDescent="0.2">
      <c r="H54" s="59"/>
      <c r="I54" s="62"/>
    </row>
    <row r="55" spans="8:9" ht="15" x14ac:dyDescent="0.2">
      <c r="H55" s="58"/>
      <c r="I55" s="62"/>
    </row>
    <row r="56" spans="8:9" ht="15" x14ac:dyDescent="0.2">
      <c r="H56" s="59"/>
      <c r="I56" s="62"/>
    </row>
    <row r="57" spans="8:9" ht="15" x14ac:dyDescent="0.2">
      <c r="H57" s="59"/>
      <c r="I57" s="62"/>
    </row>
    <row r="58" spans="8:9" ht="15" x14ac:dyDescent="0.2">
      <c r="H58" s="59"/>
      <c r="I58" s="61"/>
    </row>
    <row r="59" spans="8:9" ht="15" x14ac:dyDescent="0.2">
      <c r="H59" s="59"/>
      <c r="I59" s="62"/>
    </row>
    <row r="60" spans="8:9" ht="15" x14ac:dyDescent="0.2">
      <c r="H60" s="59"/>
      <c r="I60" s="62"/>
    </row>
    <row r="61" spans="8:9" ht="15" x14ac:dyDescent="0.2">
      <c r="H61" s="58"/>
      <c r="I61" s="62"/>
    </row>
    <row r="62" spans="8:9" ht="15" x14ac:dyDescent="0.2">
      <c r="H62" s="59"/>
      <c r="I62" s="62"/>
    </row>
    <row r="63" spans="8:9" ht="15" x14ac:dyDescent="0.2">
      <c r="H63" s="59"/>
      <c r="I63" s="62"/>
    </row>
    <row r="64" spans="8:9" ht="15" x14ac:dyDescent="0.2">
      <c r="H64" s="59"/>
    </row>
    <row r="65" spans="8:8" ht="15" x14ac:dyDescent="0.2">
      <c r="H65" s="59"/>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"الرصد,الإبلاغ,الاستجابة"</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FCFACDA4-443C-A444-BBA6-6BF35396E6FC}">
          <x14:formula1>
            <xm:f>'الفوائم المنسدلة'!$C$2:$C$60</xm:f>
          </x14:formula1>
          <xm:sqref>F2:F20</xm:sqref>
        </x14:dataValidation>
        <x14:dataValidation type="list" allowBlank="1" showInputMessage="1" showErrorMessage="1" xr:uid="{0656FE44-8A2D-49D7-9CA8-846DC066B41A}">
          <x14:formula1>
            <xm:f>'الفوائم المنسدلة'!$A$2:$A$39</xm:f>
          </x14:formula1>
          <xm:sqref>D2:D20</xm:sqref>
        </x14:dataValidation>
        <x14:dataValidation type="list" allowBlank="1" showInputMessage="1" showErrorMessage="1" xr:uid="{071648E7-F553-41F3-93E6-81D01382EBBC}">
          <x14:formula1>
            <xm:f>'الفوائم المنسدلة'!$B$2:$B$23</xm:f>
          </x14:formula1>
          <xm:sqref>E2:E20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rightToLeft="1" topLeftCell="A27" workbookViewId="0">
      <selection activeCell="B26" sqref="B26"/>
    </sheetView>
  </sheetViews>
  <sheetFormatPr baseColWidth="10" defaultColWidth="11.5" defaultRowHeight="13" x14ac:dyDescent="0.15"/>
  <cols>
    <col min="1" max="1" width="74.1640625" customWidth="1"/>
    <col min="2" max="2" width="60.1640625" customWidth="1"/>
    <col min="3" max="3" width="114.6640625" customWidth="1"/>
  </cols>
  <sheetData>
    <row r="1" spans="1:4" s="69" customFormat="1" ht="40.25" customHeight="1" x14ac:dyDescent="0.2">
      <c r="A1" s="176" t="s">
        <v>176</v>
      </c>
      <c r="B1" s="176" t="s">
        <v>177</v>
      </c>
      <c r="C1" s="176" t="s">
        <v>178</v>
      </c>
      <c r="D1" s="177" t="s">
        <v>129</v>
      </c>
    </row>
    <row r="2" spans="1:4" ht="14" x14ac:dyDescent="0.15">
      <c r="A2" s="178" t="s">
        <v>133</v>
      </c>
      <c r="B2" s="179" t="s">
        <v>179</v>
      </c>
      <c r="C2" s="179" t="s">
        <v>180</v>
      </c>
      <c r="D2" s="180" t="s">
        <v>129</v>
      </c>
    </row>
    <row r="3" spans="1:4" ht="14" x14ac:dyDescent="0.15">
      <c r="A3" s="178" t="s">
        <v>181</v>
      </c>
      <c r="B3" s="179" t="s">
        <v>182</v>
      </c>
      <c r="C3" s="179" t="s">
        <v>183</v>
      </c>
      <c r="D3" s="180" t="s">
        <v>129</v>
      </c>
    </row>
    <row r="4" spans="1:4" ht="14" x14ac:dyDescent="0.15">
      <c r="A4" s="178" t="s">
        <v>184</v>
      </c>
      <c r="B4" s="179" t="s">
        <v>185</v>
      </c>
      <c r="C4" s="179" t="s">
        <v>186</v>
      </c>
      <c r="D4" s="180" t="s">
        <v>129</v>
      </c>
    </row>
    <row r="5" spans="1:4" ht="14" x14ac:dyDescent="0.15">
      <c r="A5" s="178" t="s">
        <v>142</v>
      </c>
      <c r="B5" s="179" t="s">
        <v>187</v>
      </c>
      <c r="C5" s="179" t="s">
        <v>188</v>
      </c>
      <c r="D5" s="180" t="s">
        <v>129</v>
      </c>
    </row>
    <row r="6" spans="1:4" ht="14" x14ac:dyDescent="0.15">
      <c r="A6" s="178" t="s">
        <v>148</v>
      </c>
      <c r="B6" s="179" t="s">
        <v>189</v>
      </c>
      <c r="C6" s="179" t="s">
        <v>190</v>
      </c>
      <c r="D6" s="180" t="s">
        <v>129</v>
      </c>
    </row>
    <row r="7" spans="1:4" ht="14" x14ac:dyDescent="0.15">
      <c r="A7" s="178" t="s">
        <v>191</v>
      </c>
      <c r="B7" s="179" t="s">
        <v>192</v>
      </c>
      <c r="C7" s="179" t="s">
        <v>193</v>
      </c>
      <c r="D7" s="180" t="s">
        <v>129</v>
      </c>
    </row>
    <row r="8" spans="1:4" ht="14" x14ac:dyDescent="0.15">
      <c r="A8" s="178" t="s">
        <v>194</v>
      </c>
      <c r="B8" s="179" t="s">
        <v>195</v>
      </c>
      <c r="C8" s="179" t="s">
        <v>196</v>
      </c>
      <c r="D8" s="180" t="s">
        <v>129</v>
      </c>
    </row>
    <row r="9" spans="1:4" ht="14" x14ac:dyDescent="0.15">
      <c r="A9" s="178" t="s">
        <v>197</v>
      </c>
      <c r="B9" s="179" t="s">
        <v>198</v>
      </c>
      <c r="C9" s="179" t="s">
        <v>199</v>
      </c>
      <c r="D9" s="180" t="s">
        <v>129</v>
      </c>
    </row>
    <row r="10" spans="1:4" ht="14" x14ac:dyDescent="0.15">
      <c r="A10" s="178" t="s">
        <v>160</v>
      </c>
      <c r="B10" s="179" t="s">
        <v>200</v>
      </c>
      <c r="C10" s="179" t="s">
        <v>201</v>
      </c>
      <c r="D10" s="180" t="s">
        <v>129</v>
      </c>
    </row>
    <row r="11" spans="1:4" ht="14" x14ac:dyDescent="0.15">
      <c r="A11" s="178" t="s">
        <v>163</v>
      </c>
      <c r="B11" s="179" t="s">
        <v>202</v>
      </c>
      <c r="C11" s="179" t="s">
        <v>203</v>
      </c>
      <c r="D11" s="180" t="s">
        <v>129</v>
      </c>
    </row>
    <row r="12" spans="1:4" ht="14" x14ac:dyDescent="0.15">
      <c r="A12" s="178" t="s">
        <v>204</v>
      </c>
      <c r="B12" s="179" t="s">
        <v>205</v>
      </c>
      <c r="C12" s="179" t="s">
        <v>206</v>
      </c>
      <c r="D12" s="180" t="s">
        <v>129</v>
      </c>
    </row>
    <row r="13" spans="1:4" ht="14" x14ac:dyDescent="0.15">
      <c r="A13" s="178" t="s">
        <v>170</v>
      </c>
      <c r="B13" s="179" t="s">
        <v>207</v>
      </c>
      <c r="C13" s="179" t="s">
        <v>208</v>
      </c>
      <c r="D13" s="180" t="s">
        <v>129</v>
      </c>
    </row>
    <row r="14" spans="1:4" ht="14" x14ac:dyDescent="0.15">
      <c r="A14" s="178" t="s">
        <v>172</v>
      </c>
      <c r="B14" s="179" t="s">
        <v>209</v>
      </c>
      <c r="C14" s="179" t="s">
        <v>210</v>
      </c>
      <c r="D14" s="180" t="s">
        <v>129</v>
      </c>
    </row>
    <row r="15" spans="1:4" ht="14" x14ac:dyDescent="0.15">
      <c r="A15" s="178" t="s">
        <v>173</v>
      </c>
      <c r="B15" s="179" t="s">
        <v>211</v>
      </c>
      <c r="C15" s="179" t="s">
        <v>212</v>
      </c>
      <c r="D15" s="180" t="s">
        <v>129</v>
      </c>
    </row>
    <row r="16" spans="1:4" ht="14" x14ac:dyDescent="0.15">
      <c r="A16" s="178" t="s">
        <v>134</v>
      </c>
      <c r="B16" s="179" t="s">
        <v>213</v>
      </c>
      <c r="C16" s="179" t="s">
        <v>214</v>
      </c>
      <c r="D16" s="180" t="s">
        <v>129</v>
      </c>
    </row>
    <row r="17" spans="1:4" ht="14" x14ac:dyDescent="0.15">
      <c r="A17" s="178" t="s">
        <v>215</v>
      </c>
      <c r="B17" s="179" t="s">
        <v>216</v>
      </c>
      <c r="C17" s="179" t="s">
        <v>217</v>
      </c>
      <c r="D17" s="180" t="s">
        <v>129</v>
      </c>
    </row>
    <row r="18" spans="1:4" ht="14" x14ac:dyDescent="0.15">
      <c r="A18" s="178" t="s">
        <v>140</v>
      </c>
      <c r="B18" s="179" t="s">
        <v>218</v>
      </c>
      <c r="C18" s="179" t="s">
        <v>219</v>
      </c>
      <c r="D18" s="180" t="s">
        <v>129</v>
      </c>
    </row>
    <row r="19" spans="1:4" ht="14" x14ac:dyDescent="0.15">
      <c r="A19" s="178" t="s">
        <v>220</v>
      </c>
      <c r="B19" s="179" t="s">
        <v>221</v>
      </c>
      <c r="C19" s="179" t="s">
        <v>222</v>
      </c>
      <c r="D19" s="180" t="s">
        <v>129</v>
      </c>
    </row>
    <row r="20" spans="1:4" ht="14" x14ac:dyDescent="0.15">
      <c r="A20" s="178" t="s">
        <v>146</v>
      </c>
      <c r="B20" s="179" t="s">
        <v>223</v>
      </c>
      <c r="C20" s="179" t="s">
        <v>224</v>
      </c>
      <c r="D20" s="180" t="s">
        <v>129</v>
      </c>
    </row>
    <row r="21" spans="1:4" x14ac:dyDescent="0.15">
      <c r="A21" s="178" t="s">
        <v>225</v>
      </c>
      <c r="B21" s="179"/>
      <c r="C21" s="179"/>
      <c r="D21" s="180"/>
    </row>
    <row r="22" spans="1:4" ht="14" x14ac:dyDescent="0.15">
      <c r="A22" s="178" t="s">
        <v>155</v>
      </c>
      <c r="B22" s="181" t="s">
        <v>74</v>
      </c>
      <c r="C22" s="179" t="s">
        <v>226</v>
      </c>
      <c r="D22" s="180" t="s">
        <v>129</v>
      </c>
    </row>
    <row r="23" spans="1:4" ht="14" x14ac:dyDescent="0.15">
      <c r="A23" s="178" t="s">
        <v>158</v>
      </c>
      <c r="B23" s="181" t="s">
        <v>129</v>
      </c>
      <c r="C23" s="179" t="s">
        <v>227</v>
      </c>
      <c r="D23" s="180" t="s">
        <v>129</v>
      </c>
    </row>
    <row r="24" spans="1:4" ht="14" x14ac:dyDescent="0.15">
      <c r="A24" s="178" t="s">
        <v>161</v>
      </c>
      <c r="B24" s="181" t="s">
        <v>129</v>
      </c>
      <c r="C24" s="179" t="s">
        <v>228</v>
      </c>
      <c r="D24" s="180" t="s">
        <v>129</v>
      </c>
    </row>
    <row r="25" spans="1:4" ht="14" x14ac:dyDescent="0.15">
      <c r="A25" s="178" t="s">
        <v>164</v>
      </c>
      <c r="B25" s="181" t="s">
        <v>129</v>
      </c>
      <c r="C25" s="179" t="s">
        <v>229</v>
      </c>
      <c r="D25" s="180" t="s">
        <v>129</v>
      </c>
    </row>
    <row r="26" spans="1:4" ht="14" x14ac:dyDescent="0.15">
      <c r="A26" s="178" t="s">
        <v>135</v>
      </c>
      <c r="B26" s="181" t="s">
        <v>129</v>
      </c>
      <c r="C26" s="179" t="s">
        <v>230</v>
      </c>
      <c r="D26" s="180" t="s">
        <v>129</v>
      </c>
    </row>
    <row r="27" spans="1:4" ht="14" x14ac:dyDescent="0.15">
      <c r="A27" s="178" t="s">
        <v>138</v>
      </c>
      <c r="B27" s="181" t="s">
        <v>129</v>
      </c>
      <c r="C27" s="179" t="s">
        <v>231</v>
      </c>
      <c r="D27" s="180" t="s">
        <v>129</v>
      </c>
    </row>
    <row r="28" spans="1:4" ht="14" x14ac:dyDescent="0.15">
      <c r="A28" s="178" t="s">
        <v>141</v>
      </c>
      <c r="B28" s="181" t="s">
        <v>129</v>
      </c>
      <c r="C28" s="179" t="s">
        <v>232</v>
      </c>
      <c r="D28" s="180" t="s">
        <v>129</v>
      </c>
    </row>
    <row r="29" spans="1:4" ht="14" x14ac:dyDescent="0.15">
      <c r="A29" s="178" t="s">
        <v>144</v>
      </c>
      <c r="B29" s="181" t="s">
        <v>129</v>
      </c>
      <c r="C29" s="179" t="s">
        <v>233</v>
      </c>
      <c r="D29" s="180" t="s">
        <v>129</v>
      </c>
    </row>
    <row r="30" spans="1:4" ht="14" x14ac:dyDescent="0.15">
      <c r="A30" s="178" t="s">
        <v>147</v>
      </c>
      <c r="B30" s="181" t="s">
        <v>129</v>
      </c>
      <c r="C30" s="179" t="s">
        <v>234</v>
      </c>
      <c r="D30" s="180" t="s">
        <v>129</v>
      </c>
    </row>
    <row r="31" spans="1:4" ht="14" x14ac:dyDescent="0.15">
      <c r="A31" s="178" t="s">
        <v>153</v>
      </c>
      <c r="B31" s="181" t="s">
        <v>129</v>
      </c>
      <c r="C31" s="179" t="s">
        <v>235</v>
      </c>
      <c r="D31" s="180" t="s">
        <v>129</v>
      </c>
    </row>
    <row r="32" spans="1:4" ht="14" x14ac:dyDescent="0.15">
      <c r="A32" s="178" t="s">
        <v>156</v>
      </c>
      <c r="B32" s="181" t="s">
        <v>129</v>
      </c>
      <c r="C32" s="179" t="s">
        <v>236</v>
      </c>
      <c r="D32" s="180" t="s">
        <v>129</v>
      </c>
    </row>
    <row r="33" spans="1:4" ht="14" x14ac:dyDescent="0.15">
      <c r="A33" s="178" t="s">
        <v>159</v>
      </c>
      <c r="B33" s="181" t="s">
        <v>129</v>
      </c>
      <c r="C33" s="179" t="s">
        <v>237</v>
      </c>
      <c r="D33" s="180" t="s">
        <v>129</v>
      </c>
    </row>
    <row r="34" spans="1:4" ht="14" x14ac:dyDescent="0.15">
      <c r="A34" s="178" t="s">
        <v>162</v>
      </c>
      <c r="B34" s="181" t="s">
        <v>129</v>
      </c>
      <c r="C34" s="179" t="s">
        <v>238</v>
      </c>
      <c r="D34" s="180" t="s">
        <v>129</v>
      </c>
    </row>
    <row r="35" spans="1:4" ht="14" x14ac:dyDescent="0.15">
      <c r="A35" s="178" t="s">
        <v>165</v>
      </c>
      <c r="B35" s="181" t="s">
        <v>129</v>
      </c>
      <c r="C35" s="179" t="s">
        <v>239</v>
      </c>
      <c r="D35" s="180" t="s">
        <v>129</v>
      </c>
    </row>
    <row r="36" spans="1:4" ht="14" x14ac:dyDescent="0.15">
      <c r="A36" s="178" t="s">
        <v>167</v>
      </c>
      <c r="B36" s="181" t="s">
        <v>129</v>
      </c>
      <c r="C36" s="179" t="s">
        <v>240</v>
      </c>
      <c r="D36" s="180" t="s">
        <v>129</v>
      </c>
    </row>
    <row r="37" spans="1:4" ht="14" x14ac:dyDescent="0.15">
      <c r="A37" s="178" t="s">
        <v>169</v>
      </c>
      <c r="B37" s="181" t="s">
        <v>129</v>
      </c>
      <c r="C37" s="179" t="s">
        <v>241</v>
      </c>
      <c r="D37" s="180" t="s">
        <v>129</v>
      </c>
    </row>
    <row r="38" spans="1:4" ht="14" x14ac:dyDescent="0.15">
      <c r="A38" s="181" t="s">
        <v>242</v>
      </c>
      <c r="B38" s="181" t="s">
        <v>129</v>
      </c>
      <c r="C38" s="179" t="s">
        <v>243</v>
      </c>
      <c r="D38" s="180" t="s">
        <v>129</v>
      </c>
    </row>
    <row r="39" spans="1:4" ht="14" x14ac:dyDescent="0.15">
      <c r="A39" s="182"/>
      <c r="B39" s="181" t="s">
        <v>129</v>
      </c>
      <c r="C39" s="179" t="s">
        <v>244</v>
      </c>
      <c r="D39" s="180" t="s">
        <v>129</v>
      </c>
    </row>
    <row r="40" spans="1:4" ht="14" x14ac:dyDescent="0.15">
      <c r="A40" s="181"/>
      <c r="B40" s="181" t="s">
        <v>129</v>
      </c>
      <c r="C40" s="179" t="s">
        <v>245</v>
      </c>
      <c r="D40" s="180" t="s">
        <v>129</v>
      </c>
    </row>
    <row r="41" spans="1:4" ht="14" x14ac:dyDescent="0.15">
      <c r="A41" s="181"/>
      <c r="B41" s="181" t="s">
        <v>129</v>
      </c>
      <c r="C41" s="179" t="s">
        <v>246</v>
      </c>
      <c r="D41" s="180" t="s">
        <v>129</v>
      </c>
    </row>
    <row r="42" spans="1:4" ht="14" x14ac:dyDescent="0.15">
      <c r="A42" s="181"/>
      <c r="B42" s="181" t="s">
        <v>129</v>
      </c>
      <c r="C42" s="179" t="s">
        <v>247</v>
      </c>
      <c r="D42" s="180" t="s">
        <v>129</v>
      </c>
    </row>
    <row r="43" spans="1:4" ht="14" x14ac:dyDescent="0.15">
      <c r="A43" s="181"/>
      <c r="B43" s="181" t="s">
        <v>129</v>
      </c>
      <c r="C43" s="179" t="s">
        <v>248</v>
      </c>
      <c r="D43" s="180" t="s">
        <v>129</v>
      </c>
    </row>
    <row r="44" spans="1:4" ht="14" x14ac:dyDescent="0.15">
      <c r="A44" s="181"/>
      <c r="B44" s="181" t="s">
        <v>129</v>
      </c>
      <c r="C44" s="179" t="s">
        <v>249</v>
      </c>
      <c r="D44" s="180" t="s">
        <v>129</v>
      </c>
    </row>
    <row r="45" spans="1:4" ht="14" x14ac:dyDescent="0.15">
      <c r="A45" s="181"/>
      <c r="B45" s="181" t="s">
        <v>129</v>
      </c>
      <c r="C45" s="179" t="s">
        <v>250</v>
      </c>
      <c r="D45" s="180" t="s">
        <v>129</v>
      </c>
    </row>
    <row r="46" spans="1:4" ht="14" x14ac:dyDescent="0.15">
      <c r="A46" s="181"/>
      <c r="B46" s="181" t="s">
        <v>129</v>
      </c>
      <c r="C46" s="179" t="s">
        <v>251</v>
      </c>
      <c r="D46" s="180" t="s">
        <v>129</v>
      </c>
    </row>
    <row r="47" spans="1:4" ht="14" x14ac:dyDescent="0.15">
      <c r="A47" s="181"/>
      <c r="B47" s="181" t="s">
        <v>129</v>
      </c>
      <c r="C47" s="179" t="s">
        <v>252</v>
      </c>
      <c r="D47" s="180" t="s">
        <v>129</v>
      </c>
    </row>
    <row r="48" spans="1:4" ht="14" x14ac:dyDescent="0.15">
      <c r="A48" s="181"/>
      <c r="B48" s="181" t="s">
        <v>129</v>
      </c>
      <c r="C48" s="179" t="s">
        <v>253</v>
      </c>
      <c r="D48" s="180" t="s">
        <v>129</v>
      </c>
    </row>
    <row r="49" spans="1:4" ht="14" x14ac:dyDescent="0.15">
      <c r="A49" s="181"/>
      <c r="B49" s="181" t="s">
        <v>129</v>
      </c>
      <c r="C49" s="179" t="s">
        <v>254</v>
      </c>
      <c r="D49" s="180" t="s">
        <v>129</v>
      </c>
    </row>
    <row r="50" spans="1:4" ht="14" x14ac:dyDescent="0.15">
      <c r="A50" s="181"/>
      <c r="B50" s="181" t="s">
        <v>129</v>
      </c>
      <c r="C50" s="179" t="s">
        <v>255</v>
      </c>
      <c r="D50" s="180" t="s">
        <v>129</v>
      </c>
    </row>
    <row r="51" spans="1:4" ht="14" x14ac:dyDescent="0.15">
      <c r="A51" s="181"/>
      <c r="B51" s="181" t="s">
        <v>129</v>
      </c>
      <c r="C51" s="179" t="s">
        <v>256</v>
      </c>
      <c r="D51" s="180" t="s">
        <v>129</v>
      </c>
    </row>
    <row r="52" spans="1:4" ht="14" x14ac:dyDescent="0.15">
      <c r="A52" s="181"/>
      <c r="B52" s="181" t="s">
        <v>129</v>
      </c>
      <c r="C52" s="179" t="s">
        <v>257</v>
      </c>
      <c r="D52" s="180" t="s">
        <v>129</v>
      </c>
    </row>
    <row r="53" spans="1:4" ht="14" x14ac:dyDescent="0.15">
      <c r="A53" s="181"/>
      <c r="B53" s="181"/>
      <c r="C53" s="179" t="s">
        <v>258</v>
      </c>
      <c r="D53" s="181"/>
    </row>
    <row r="54" spans="1:4" ht="14" x14ac:dyDescent="0.15">
      <c r="A54" s="181"/>
      <c r="B54" s="181"/>
      <c r="C54" s="179" t="s">
        <v>259</v>
      </c>
      <c r="D54" s="181"/>
    </row>
    <row r="55" spans="1:4" ht="14" x14ac:dyDescent="0.15">
      <c r="A55" s="181"/>
      <c r="B55" s="181"/>
      <c r="C55" s="179" t="s">
        <v>260</v>
      </c>
      <c r="D55" s="181"/>
    </row>
    <row r="56" spans="1:4" ht="14" x14ac:dyDescent="0.15">
      <c r="A56" s="181"/>
      <c r="B56" s="181"/>
      <c r="C56" s="179" t="s">
        <v>261</v>
      </c>
      <c r="D56" s="181"/>
    </row>
    <row r="57" spans="1:4" ht="14" x14ac:dyDescent="0.15">
      <c r="A57" s="181"/>
      <c r="B57" s="181"/>
      <c r="C57" s="179" t="s">
        <v>262</v>
      </c>
      <c r="D57" s="181"/>
    </row>
    <row r="58" spans="1:4" ht="14" x14ac:dyDescent="0.15">
      <c r="A58" s="181"/>
      <c r="B58" s="181"/>
      <c r="C58" s="179" t="s">
        <v>263</v>
      </c>
      <c r="D58" s="181"/>
    </row>
    <row r="59" spans="1:4" x14ac:dyDescent="0.15">
      <c r="A59" s="181"/>
      <c r="B59" s="181"/>
      <c r="C59" s="181" t="s">
        <v>264</v>
      </c>
      <c r="D59" s="181"/>
    </row>
    <row r="60" spans="1:4" ht="14" x14ac:dyDescent="0.15">
      <c r="A60" s="181"/>
      <c r="B60" s="181"/>
      <c r="C60" s="179" t="s">
        <v>129</v>
      </c>
      <c r="D60" s="18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278d6d4-1e95-49d0-ad8b-8a60c47dc760">
      <Terms xmlns="http://schemas.microsoft.com/office/infopath/2007/PartnerControls"/>
    </lcf76f155ced4ddcb4097134ff3c332f>
    <TaxCatchAll xmlns="c5613cd5-748e-412e-9a2f-bebdac0f41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8D7AD805988241A52A665B6AA36C68" ma:contentTypeVersion="18" ma:contentTypeDescription="Create a new document." ma:contentTypeScope="" ma:versionID="ac87c9e7aacfeae13b70d86e628c7272">
  <xsd:schema xmlns:xsd="http://www.w3.org/2001/XMLSchema" xmlns:xs="http://www.w3.org/2001/XMLSchema" xmlns:p="http://schemas.microsoft.com/office/2006/metadata/properties" xmlns:ns2="c5613cd5-748e-412e-9a2f-bebdac0f41fd" xmlns:ns3="d278d6d4-1e95-49d0-ad8b-8a60c47dc760" targetNamespace="http://schemas.microsoft.com/office/2006/metadata/properties" ma:root="true" ma:fieldsID="b7fd705ecb9963389d4471934e178b7f" ns2:_="" ns3:_="">
    <xsd:import namespace="c5613cd5-748e-412e-9a2f-bebdac0f41fd"/>
    <xsd:import namespace="d278d6d4-1e95-49d0-ad8b-8a60c47dc760"/>
    <xsd:element name="properties">
      <xsd:complexType>
        <xsd:sequence>
          <xsd:element name="documentManagement">
            <xsd:complexType>
              <xsd:all>
                <xsd:element ref="ns2:SharedWithDetails" minOccurs="0"/>
                <xsd:element ref="ns2:SharedWithUser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LengthInSeconds" minOccurs="0"/>
                <xsd:element ref="ns3:MediaServiceOCR" minOccurs="0"/>
                <xsd:element ref="ns3:MediaServiceGenerationTime" minOccurs="0"/>
                <xsd:element ref="ns3:MediaServiceEventHashCode"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613cd5-748e-412e-9a2f-bebdac0f41fd" elementFormDefault="qualified">
    <xsd:import namespace="http://schemas.microsoft.com/office/2006/documentManagement/types"/>
    <xsd:import namespace="http://schemas.microsoft.com/office/infopath/2007/PartnerControls"/>
    <xsd:element name="SharedWithDetails" ma:index="8" nillable="true" ma:displayName="Shared With Details" ma:internalName="SharedWithDetails" ma:readOnly="true">
      <xsd:simpleType>
        <xsd:restriction base="dms:Note">
          <xsd:maxLength value="255"/>
        </xsd:restriction>
      </xsd:simpleType>
    </xsd:element>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3" nillable="true" ma:displayName="Taxonomy Catch All Column" ma:hidden="true" ma:list="{7678fdb5-15a0-45f6-9f42-8696b8acf5d3}" ma:internalName="TaxCatchAll" ma:showField="CatchAllData" ma:web="c5613cd5-748e-412e-9a2f-bebdac0f41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78d6d4-1e95-49d0-ad8b-8a60c47dc76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cf68270-cecd-437c-a722-d2c64fb9eb1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69110F-2BA6-4F1F-8FEF-FF5EF0FEF70B}">
  <ds:schemaRefs>
    <ds:schemaRef ds:uri="http://schemas.microsoft.com/office/infopath/2007/PartnerControls"/>
    <ds:schemaRef ds:uri="http://purl.org/dc/elements/1.1/"/>
    <ds:schemaRef ds:uri="http://purl.org/dc/terms/"/>
    <ds:schemaRef ds:uri="http://schemas.openxmlformats.org/package/2006/metadata/core-properties"/>
    <ds:schemaRef ds:uri="http://schemas.microsoft.com/office/2006/documentManagement/types"/>
    <ds:schemaRef ds:uri="d27c8f07-e503-4122-80c5-e52ee84151d4"/>
    <ds:schemaRef ds:uri="ca299543-0ab4-429f-8927-bf8e8716a0c2"/>
    <ds:schemaRef ds:uri="http://schemas.microsoft.com/office/2006/metadata/properties"/>
    <ds:schemaRef ds:uri="http://www.w3.org/XML/1998/namespace"/>
    <ds:schemaRef ds:uri="http://purl.org/dc/dcmitype/"/>
    <ds:schemaRef ds:uri="d278d6d4-1e95-49d0-ad8b-8a60c47dc760"/>
    <ds:schemaRef ds:uri="c5613cd5-748e-412e-9a2f-bebdac0f41fd"/>
  </ds:schemaRefs>
</ds:datastoreItem>
</file>

<file path=customXml/itemProps2.xml><?xml version="1.0" encoding="utf-8"?>
<ds:datastoreItem xmlns:ds="http://schemas.openxmlformats.org/officeDocument/2006/customXml" ds:itemID="{A1A9F71B-A73C-441B-BC78-BEA2E1FDB3CF}">
  <ds:schemaRefs>
    <ds:schemaRef ds:uri="http://schemas.microsoft.com/sharepoint/v3/contenttype/forms"/>
  </ds:schemaRefs>
</ds:datastoreItem>
</file>

<file path=customXml/itemProps3.xml><?xml version="1.0" encoding="utf-8"?>
<ds:datastoreItem xmlns:ds="http://schemas.openxmlformats.org/officeDocument/2006/customXml" ds:itemID="{2F1BA890-A826-4C07-A4FA-DCED9896C7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613cd5-748e-412e-9a2f-bebdac0f41fd"/>
    <ds:schemaRef ds:uri="d278d6d4-1e95-49d0-ad8b-8a60c47dc7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 إدخال بيانات التوقيت</vt:lpstr>
      <vt:lpstr>2. تقييم النتائج بالهدف 7-1-7</vt:lpstr>
      <vt:lpstr>3. تتبع إجراءات</vt:lpstr>
      <vt:lpstr>4. تصنيف العوائق</vt:lpstr>
      <vt:lpstr>الفوائم المنسدلة</vt:lpstr>
      <vt:lpstr>DETECTION</vt:lpstr>
      <vt:lpstr>EFFECTIVE_RESPONSE</vt:lpstr>
      <vt:lpstr>EFFECTIVE_RESPONSE_COMPONENTS</vt:lpstr>
      <vt:lpstr>NOTIFICATION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2025-06-09T19:07:16Z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0x010100A98D7AD805988241A52A665B6AA36C68</vt:lpwstr>
  </property>
  <property fmtid="{D5CDD505-2E9C-101B-9397-08002B2CF9AE}" pid="3" name="Order">
    <vt:r8>8400</vt:r8>
  </property>
  <property fmtid="{D5CDD505-2E9C-101B-9397-08002B2CF9AE}" pid="4" name="_dlc_DocIdItemGuid">
    <vt:lpwstr>d824c15e-b082-4617-9319-b63a58bf347b</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