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hidePivotFieldList="1"/>
  <mc:AlternateContent xmlns:mc="http://schemas.openxmlformats.org/markup-compatibility/2006">
    <mc:Choice Requires="x15">
      <x15ac:absPath xmlns:x15ac="http://schemas.microsoft.com/office/spreadsheetml/2010/11/ac" url="/Users/mdeveaux/Downloads/7-1-7 tools/Tool translations to check/Spanish tools after Graciela review/clean version/"/>
    </mc:Choice>
  </mc:AlternateContent>
  <xr:revisionPtr revIDLastSave="0" documentId="13_ncr:1_{8356FFD9-4BCA-0F49-995C-40857E4BAEFA}" xr6:coauthVersionLast="47" xr6:coauthVersionMax="47" xr10:uidLastSave="{00000000-0000-0000-0000-000000000000}"/>
  <bookViews>
    <workbookView xWindow="980" yWindow="760" windowWidth="25480" windowHeight="18400" tabRatio="758" xr2:uid="{00000000-000D-0000-FFFF-FFFF00000000}"/>
  </bookViews>
  <sheets>
    <sheet name="1. Ingrese datos de puntualidad" sheetId="1" r:id="rId1"/>
    <sheet name="2. Evaluar resultados de 7-1-7" sheetId="2" r:id="rId2"/>
    <sheet name="3. Seguimiento a acciones" sheetId="6" r:id="rId3"/>
    <sheet name="4. Categorias de cuello botella" sheetId="4" r:id="rId4"/>
    <sheet name="Desplegables" sheetId="5" state="hidden" r:id="rId5"/>
  </sheets>
  <externalReferences>
    <externalReference r:id="rId6"/>
  </externalReferences>
  <definedNames>
    <definedName name="DETECTION">'2. Evaluar resultados de 7-1-7'!$G$2:$G$18</definedName>
    <definedName name="EFFECTIVE_RESPONSE">'2. Evaluar resultados de 7-1-7'!$P$2:$P$18</definedName>
    <definedName name="EFFECTIVE_RESPONSE_COMPONENTS">'2. Evaluar resultados de 7-1-7'!$I$2:$I$18</definedName>
    <definedName name="NOTIFICATION">'2. Evaluar resultados de 7-1-7'!$H$2:$H$18</definedName>
  </definedNames>
  <calcPr calcId="191029"/>
  <pivotCaches>
    <pivotCache cacheId="9"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2" l="1"/>
  <c r="O19" i="2"/>
  <c r="N19" i="2"/>
  <c r="M19" i="2"/>
  <c r="L19" i="2"/>
  <c r="K19" i="2"/>
  <c r="J19" i="2"/>
  <c r="I19" i="2"/>
  <c r="H19" i="2"/>
  <c r="G19" i="2"/>
  <c r="P4" i="2"/>
  <c r="P5" i="2"/>
  <c r="P6" i="2"/>
  <c r="P7" i="2"/>
  <c r="P8" i="2"/>
  <c r="P9" i="2"/>
  <c r="P10" i="2"/>
  <c r="P11" i="2"/>
  <c r="P12" i="2"/>
  <c r="P13" i="2"/>
  <c r="P14" i="2"/>
  <c r="P15" i="2"/>
  <c r="P16" i="2"/>
  <c r="P17" i="2"/>
  <c r="P18" i="2"/>
  <c r="P3" i="2"/>
  <c r="O4" i="2"/>
  <c r="O5" i="2"/>
  <c r="O6" i="2"/>
  <c r="O7" i="2"/>
  <c r="O8" i="2"/>
  <c r="O9" i="2"/>
  <c r="O10" i="2"/>
  <c r="O11" i="2"/>
  <c r="O12" i="2"/>
  <c r="O13" i="2"/>
  <c r="O14" i="2"/>
  <c r="O15" i="2"/>
  <c r="O16" i="2"/>
  <c r="O17" i="2"/>
  <c r="O18" i="2"/>
  <c r="O3" i="2"/>
  <c r="N4" i="2"/>
  <c r="N5" i="2"/>
  <c r="N6" i="2"/>
  <c r="N7" i="2"/>
  <c r="N8" i="2"/>
  <c r="N9" i="2"/>
  <c r="N10" i="2"/>
  <c r="N11" i="2"/>
  <c r="N12" i="2"/>
  <c r="N13" i="2"/>
  <c r="N14" i="2"/>
  <c r="N15" i="2"/>
  <c r="N16" i="2"/>
  <c r="N17" i="2"/>
  <c r="N18" i="2"/>
  <c r="N3" i="2"/>
  <c r="M4" i="2"/>
  <c r="M5" i="2"/>
  <c r="M6" i="2"/>
  <c r="M7" i="2"/>
  <c r="M8" i="2"/>
  <c r="M9" i="2"/>
  <c r="M10" i="2"/>
  <c r="M11" i="2"/>
  <c r="M12" i="2"/>
  <c r="M13" i="2"/>
  <c r="M14" i="2"/>
  <c r="M15" i="2"/>
  <c r="M16" i="2"/>
  <c r="M17" i="2"/>
  <c r="M18" i="2"/>
  <c r="M3" i="2"/>
  <c r="L4" i="2"/>
  <c r="L5" i="2"/>
  <c r="L6" i="2"/>
  <c r="L7" i="2"/>
  <c r="L8" i="2"/>
  <c r="L9" i="2"/>
  <c r="L10" i="2"/>
  <c r="L11" i="2"/>
  <c r="L12" i="2"/>
  <c r="L13" i="2"/>
  <c r="L14" i="2"/>
  <c r="L15" i="2"/>
  <c r="L16" i="2"/>
  <c r="L17" i="2"/>
  <c r="L18" i="2"/>
  <c r="L3" i="2"/>
  <c r="K4" i="2"/>
  <c r="K5" i="2"/>
  <c r="K6" i="2"/>
  <c r="K7" i="2"/>
  <c r="K8" i="2"/>
  <c r="K9" i="2"/>
  <c r="K10" i="2"/>
  <c r="K11" i="2"/>
  <c r="K12" i="2"/>
  <c r="K13" i="2"/>
  <c r="K14" i="2"/>
  <c r="K15" i="2"/>
  <c r="K16" i="2"/>
  <c r="K17" i="2"/>
  <c r="K18" i="2"/>
  <c r="K3" i="2"/>
  <c r="J4" i="2"/>
  <c r="J5" i="2"/>
  <c r="J6" i="2"/>
  <c r="J7" i="2"/>
  <c r="J8" i="2"/>
  <c r="J9" i="2"/>
  <c r="J10" i="2"/>
  <c r="J11" i="2"/>
  <c r="J12" i="2"/>
  <c r="J13" i="2"/>
  <c r="J14" i="2"/>
  <c r="J15" i="2"/>
  <c r="J16" i="2"/>
  <c r="J17" i="2"/>
  <c r="J18" i="2"/>
  <c r="J3" i="2"/>
  <c r="I4" i="2"/>
  <c r="I5" i="2"/>
  <c r="I6" i="2"/>
  <c r="I7" i="2"/>
  <c r="I8" i="2"/>
  <c r="I9" i="2"/>
  <c r="I10" i="2"/>
  <c r="I11" i="2"/>
  <c r="I12" i="2"/>
  <c r="I13" i="2"/>
  <c r="I14" i="2"/>
  <c r="I15" i="2"/>
  <c r="I16" i="2"/>
  <c r="I17" i="2"/>
  <c r="I18" i="2"/>
  <c r="I3" i="2"/>
  <c r="H4" i="2"/>
  <c r="H5" i="2"/>
  <c r="H6" i="2"/>
  <c r="H7" i="2"/>
  <c r="H8" i="2"/>
  <c r="H9" i="2"/>
  <c r="H10" i="2"/>
  <c r="H11" i="2"/>
  <c r="H12" i="2"/>
  <c r="H13" i="2"/>
  <c r="H14" i="2"/>
  <c r="H15" i="2"/>
  <c r="H16" i="2"/>
  <c r="H17" i="2"/>
  <c r="H18" i="2"/>
  <c r="H3" i="2"/>
  <c r="G4" i="2"/>
  <c r="G5" i="2"/>
  <c r="G6" i="2"/>
  <c r="G7" i="2"/>
  <c r="G8" i="2"/>
  <c r="G9" i="2"/>
  <c r="G10" i="2"/>
  <c r="G11" i="2"/>
  <c r="G12" i="2"/>
  <c r="G13" i="2"/>
  <c r="G14" i="2"/>
  <c r="G15" i="2"/>
  <c r="G16" i="2"/>
  <c r="G17" i="2"/>
  <c r="G18" i="2"/>
  <c r="G3" i="2"/>
  <c r="F4" i="2"/>
  <c r="F5" i="2"/>
  <c r="F6" i="2"/>
  <c r="F7" i="2"/>
  <c r="F8" i="2"/>
  <c r="F9" i="2"/>
  <c r="F10" i="2"/>
  <c r="F11" i="2"/>
  <c r="F12" i="2"/>
  <c r="F13" i="2"/>
  <c r="F14" i="2"/>
  <c r="F15" i="2"/>
  <c r="F16" i="2"/>
  <c r="F17" i="2"/>
  <c r="F3" i="2"/>
  <c r="E4" i="2"/>
  <c r="E5" i="2"/>
  <c r="E6" i="2"/>
  <c r="E7" i="2"/>
  <c r="E8" i="2"/>
  <c r="E9" i="2"/>
  <c r="E10" i="2"/>
  <c r="E11" i="2"/>
  <c r="E12" i="2"/>
  <c r="E13" i="2"/>
  <c r="E14" i="2"/>
  <c r="E15" i="2"/>
  <c r="E16" i="2"/>
  <c r="E17" i="2"/>
  <c r="E3" i="2"/>
  <c r="D4" i="2"/>
  <c r="D5" i="2"/>
  <c r="D6" i="2"/>
  <c r="D7" i="2"/>
  <c r="D8" i="2"/>
  <c r="D9" i="2"/>
  <c r="D10" i="2"/>
  <c r="D11" i="2"/>
  <c r="D12" i="2"/>
  <c r="D13" i="2"/>
  <c r="D14" i="2"/>
  <c r="D15" i="2"/>
  <c r="D16" i="2"/>
  <c r="D17" i="2"/>
  <c r="D3" i="2"/>
  <c r="C4" i="2"/>
  <c r="C5" i="2"/>
  <c r="C6" i="2"/>
  <c r="C7" i="2"/>
  <c r="C8" i="2"/>
  <c r="C9" i="2"/>
  <c r="C10" i="2"/>
  <c r="C11" i="2"/>
  <c r="C12" i="2"/>
  <c r="C13" i="2"/>
  <c r="C14" i="2"/>
  <c r="C15" i="2"/>
  <c r="C16" i="2"/>
  <c r="C17" i="2"/>
  <c r="C3" i="2"/>
  <c r="B4" i="2"/>
  <c r="B5" i="2"/>
  <c r="B6" i="2"/>
  <c r="B7" i="2"/>
  <c r="B8" i="2"/>
  <c r="B9" i="2"/>
  <c r="B10" i="2"/>
  <c r="B11" i="2"/>
  <c r="B12" i="2"/>
  <c r="B13" i="2"/>
  <c r="B14" i="2"/>
  <c r="B15" i="2"/>
  <c r="B16" i="2"/>
  <c r="B17" i="2"/>
  <c r="B3" i="2"/>
  <c r="AB4" i="1"/>
  <c r="AB18" i="1"/>
  <c r="AB17" i="1"/>
  <c r="AB16" i="1"/>
  <c r="AB15" i="1"/>
  <c r="AB14" i="1"/>
  <c r="AB13" i="1"/>
  <c r="AB12" i="1"/>
  <c r="AB11" i="1"/>
  <c r="AB10" i="1"/>
  <c r="AB9" i="1"/>
  <c r="AB8" i="1"/>
  <c r="AB7" i="1"/>
  <c r="AB6" i="1"/>
  <c r="AB5" i="1"/>
  <c r="F35" i="2" l="1"/>
  <c r="C18" i="2"/>
  <c r="D18" i="2"/>
  <c r="B18" i="2"/>
  <c r="E18" i="2"/>
  <c r="F18" i="2"/>
  <c r="D45" i="2" l="1"/>
  <c r="E45" i="2"/>
  <c r="F45" i="2"/>
  <c r="G45" i="2"/>
  <c r="C45" i="2"/>
  <c r="I45" i="2"/>
  <c r="H45" i="2"/>
  <c r="I44" i="2"/>
  <c r="H44" i="2"/>
  <c r="F44" i="2"/>
  <c r="G44" i="2"/>
  <c r="E44" i="2"/>
  <c r="D44" i="2"/>
  <c r="C44" i="2"/>
  <c r="C39" i="2"/>
  <c r="C40" i="2" s="1"/>
  <c r="D39" i="2"/>
  <c r="D40" i="2" s="1"/>
  <c r="F39" i="2" l="1"/>
  <c r="F40" i="2" s="1"/>
  <c r="E39" i="2"/>
  <c r="E40" i="2" s="1"/>
</calcChain>
</file>

<file path=xl/sharedStrings.xml><?xml version="1.0" encoding="utf-8"?>
<sst xmlns="http://schemas.openxmlformats.org/spreadsheetml/2006/main" count="855" uniqueCount="274">
  <si>
    <t>INFORMACIÓN DEL EVENTO</t>
  </si>
  <si>
    <t>APARICIÓN</t>
  </si>
  <si>
    <t>DETECCIÓN</t>
  </si>
  <si>
    <t xml:space="preserve">NOTIFICACIÓN </t>
  </si>
  <si>
    <t>MEDIDAS DE RESPUESTA TEMPRANA DE 7-1-7</t>
  </si>
  <si>
    <t>FIN</t>
  </si>
  <si>
    <t>NOTAS</t>
  </si>
  <si>
    <r>
      <rPr>
        <b/>
        <sz val="9"/>
        <color theme="0"/>
        <rFont val="Arial"/>
        <family val="2"/>
      </rPr>
      <t xml:space="preserve">
</t>
    </r>
    <r>
      <rPr>
        <b/>
        <sz val="9"/>
        <color theme="0"/>
        <rFont val="Arial"/>
        <family val="2"/>
      </rPr>
      <t>Evento</t>
    </r>
    <r>
      <rPr>
        <sz val="9"/>
        <color theme="0"/>
        <rFont val="Arial"/>
        <family val="2"/>
      </rPr>
      <t xml:space="preserve">
Nombre de enfermedad endémica, enfermedad no endémica u otras amenazas para la salud</t>
    </r>
  </si>
  <si>
    <r>
      <rPr>
        <b/>
        <sz val="9"/>
        <color rgb="FFF8FEF3"/>
        <rFont val="Arial"/>
        <family val="2"/>
      </rPr>
      <t xml:space="preserve">
</t>
    </r>
    <r>
      <rPr>
        <b/>
        <sz val="9"/>
        <color rgb="FFF8FEF3"/>
        <rFont val="Arial"/>
        <family val="2"/>
      </rPr>
      <t>Ubicación</t>
    </r>
    <r>
      <rPr>
        <sz val="9"/>
        <color rgb="FFF8FEF3"/>
        <rFont val="Arial"/>
        <family val="2"/>
      </rPr>
      <t xml:space="preserve">
Nivel más alto de gobernanza (p. ej., región)</t>
    </r>
  </si>
  <si>
    <r>
      <rPr>
        <b/>
        <sz val="9"/>
        <color rgb="FFF8FEF3"/>
        <rFont val="Arial"/>
        <family val="2"/>
      </rPr>
      <t xml:space="preserve">
</t>
    </r>
    <r>
      <rPr>
        <b/>
        <sz val="9"/>
        <color rgb="FFF8FEF3"/>
        <rFont val="Arial"/>
        <family val="2"/>
      </rPr>
      <t>Ubicación</t>
    </r>
    <r>
      <rPr>
        <sz val="9"/>
        <color rgb="FFF8FEF3"/>
        <rFont val="Arial"/>
        <family val="2"/>
      </rPr>
      <t xml:space="preserve">
Nivel inferior de gobernanza (p. ej., estado o provincia)</t>
    </r>
    <r>
      <rPr>
        <sz val="9"/>
        <color rgb="FFF8FEF3"/>
        <rFont val="Arial"/>
        <family val="2"/>
      </rPr>
      <t xml:space="preserve"> </t>
    </r>
  </si>
  <si>
    <r>
      <rPr>
        <b/>
        <sz val="9"/>
        <color rgb="FFF8FEF3"/>
        <rFont val="Arial"/>
        <family val="2"/>
      </rPr>
      <t xml:space="preserve">
</t>
    </r>
    <r>
      <rPr>
        <b/>
        <sz val="9"/>
        <color rgb="FFF8FEF3"/>
        <rFont val="Arial"/>
        <family val="2"/>
      </rPr>
      <t>Ubicación</t>
    </r>
    <r>
      <rPr>
        <sz val="9"/>
        <color rgb="FFF8FEF3"/>
        <rFont val="Arial"/>
        <family val="2"/>
      </rPr>
      <t xml:space="preserve">
Nivel inferior de gobernanza
(p. ej., ciudad o distrito)</t>
    </r>
    <r>
      <rPr>
        <sz val="9"/>
        <color rgb="FFF8FEF3"/>
        <rFont val="Arial"/>
        <family val="2"/>
      </rPr>
      <t xml:space="preserve"> </t>
    </r>
  </si>
  <si>
    <r>
      <rPr>
        <b/>
        <sz val="9"/>
        <color rgb="FFF8FEF3"/>
        <rFont val="Arial"/>
        <family val="2"/>
      </rPr>
      <t xml:space="preserve">
</t>
    </r>
    <r>
      <rPr>
        <b/>
        <sz val="9"/>
        <color rgb="FFF8FEF3"/>
        <rFont val="Arial"/>
        <family val="2"/>
      </rPr>
      <t>FECHA DE APARICIÓN¹²</t>
    </r>
    <r>
      <rPr>
        <sz val="9"/>
        <color rgb="FFF8FEF3"/>
        <rFont val="Arial"/>
        <family val="2"/>
      </rPr>
      <t xml:space="preserve">
Consultar la definición a continuación.</t>
    </r>
    <r>
      <rPr>
        <sz val="9"/>
        <color rgb="FFF8FEF3"/>
        <rFont val="Arial"/>
        <family val="2"/>
      </rPr>
      <t xml:space="preserve">
</t>
    </r>
  </si>
  <si>
    <r>
      <rPr>
        <b/>
        <sz val="9"/>
        <color rgb="FFF8FEF3"/>
        <rFont val="Arial"/>
        <family val="2"/>
      </rPr>
      <t xml:space="preserve">
</t>
    </r>
    <r>
      <rPr>
        <b/>
        <sz val="9"/>
        <color rgb="FFF8FEF3"/>
        <rFont val="Arial"/>
        <family val="2"/>
      </rPr>
      <t xml:space="preserve">Narrativa
</t>
    </r>
    <r>
      <rPr>
        <sz val="9"/>
        <color rgb="FFF8FEF3"/>
        <rFont val="Arial"/>
        <family val="2"/>
      </rPr>
      <t>Justificación para identificar esta fecha y cualquier observación clave.</t>
    </r>
  </si>
  <si>
    <r>
      <rPr>
        <b/>
        <sz val="9"/>
        <color theme="5"/>
        <rFont val="Arial"/>
        <family val="2"/>
      </rPr>
      <t xml:space="preserve">
</t>
    </r>
    <r>
      <rPr>
        <b/>
        <sz val="9"/>
        <color theme="5"/>
        <rFont val="Arial"/>
        <family val="2"/>
      </rPr>
      <t>FECHA DE DETECCIÓN</t>
    </r>
    <r>
      <rPr>
        <sz val="9"/>
        <color rgb="FF000000"/>
        <rFont val="Arial"/>
        <family val="2"/>
      </rPr>
      <t xml:space="preserve">
</t>
    </r>
    <r>
      <rPr>
        <sz val="9"/>
        <color rgb="FF000000"/>
        <rFont val="Arial"/>
        <family val="2"/>
      </rPr>
      <t>Fecha en la que el evento fue registrado por primera vez por cualquier fuente o en cualquier sistema.</t>
    </r>
  </si>
  <si>
    <r>
      <rPr>
        <b/>
        <sz val="9"/>
        <color rgb="FF000000"/>
        <rFont val="Arial"/>
        <family val="2"/>
      </rPr>
      <t xml:space="preserve">
</t>
    </r>
    <r>
      <rPr>
        <b/>
        <sz val="9"/>
        <color rgb="FF000000"/>
        <rFont val="Arial"/>
        <family val="2"/>
      </rPr>
      <t xml:space="preserve">Narrativa
</t>
    </r>
    <r>
      <rPr>
        <sz val="9"/>
        <color rgb="FF000000"/>
        <rFont val="Arial"/>
        <family val="2"/>
      </rPr>
      <t>Justificación para identificar esta fecha y cualquier observación clave.</t>
    </r>
  </si>
  <si>
    <r>
      <rPr>
        <b/>
        <sz val="9"/>
        <color rgb="FF000000"/>
        <rFont val="Arial"/>
        <family val="2"/>
      </rPr>
      <t xml:space="preserve">
</t>
    </r>
    <r>
      <rPr>
        <b/>
        <sz val="9"/>
        <color rgb="FF000000"/>
        <rFont val="Arial"/>
        <family val="2"/>
      </rPr>
      <t>Cuellos de botella</t>
    </r>
    <r>
      <rPr>
        <sz val="9"/>
        <color rgb="FF000000"/>
        <rFont val="Arial"/>
        <family val="2"/>
      </rPr>
      <t xml:space="preserve">
Factores que impidieron la detección oportuna.</t>
    </r>
    <r>
      <rPr>
        <sz val="9"/>
        <color rgb="FF000000"/>
        <rFont val="Arial"/>
        <family val="2"/>
      </rPr>
      <t xml:space="preserve"> </t>
    </r>
    <r>
      <rPr>
        <sz val="9"/>
        <color rgb="FF000000"/>
        <rFont val="Arial"/>
        <family val="2"/>
      </rPr>
      <t>Describir brevemente un máximo de 3 cuellos de botella, si corresponde.</t>
    </r>
    <r>
      <rPr>
        <sz val="9"/>
        <color rgb="FF000000"/>
        <rFont val="Arial"/>
        <family val="2"/>
      </rPr>
      <t xml:space="preserve"> </t>
    </r>
    <r>
      <rPr>
        <sz val="9"/>
        <color rgb="FF000000"/>
        <rFont val="Arial"/>
        <family val="2"/>
      </rPr>
      <t>Los cuellos de botella se compilan en la hoja opcional.</t>
    </r>
  </si>
  <si>
    <r>
      <rPr>
        <b/>
        <sz val="9"/>
        <color rgb="FF000000"/>
        <rFont val="Arial"/>
        <family val="2"/>
      </rPr>
      <t xml:space="preserve">
</t>
    </r>
    <r>
      <rPr>
        <b/>
        <sz val="9"/>
        <color rgb="FF000000"/>
        <rFont val="Arial"/>
        <family val="2"/>
      </rPr>
      <t>Facilitadores</t>
    </r>
    <r>
      <rPr>
        <sz val="9"/>
        <color rgb="FF000000"/>
        <rFont val="Arial"/>
        <family val="2"/>
      </rPr>
      <t xml:space="preserve">
Factores que facilitaron la detección oportuna.</t>
    </r>
    <r>
      <rPr>
        <sz val="9"/>
        <color rgb="FF000000"/>
        <rFont val="Arial"/>
        <family val="2"/>
      </rPr>
      <t xml:space="preserve"> </t>
    </r>
    <r>
      <rPr>
        <sz val="9"/>
        <color rgb="FF000000"/>
        <rFont val="Arial"/>
        <family val="2"/>
      </rPr>
      <t>Documento para promocionar y demostrar impacto.</t>
    </r>
  </si>
  <si>
    <r>
      <rPr>
        <b/>
        <sz val="9"/>
        <color rgb="FFF89736"/>
        <rFont val="Arial"/>
        <family val="2"/>
      </rPr>
      <t xml:space="preserve">
</t>
    </r>
    <r>
      <rPr>
        <b/>
        <sz val="9"/>
        <color rgb="FFF89736"/>
        <rFont val="Arial"/>
        <family val="2"/>
      </rPr>
      <t>FECHA DE NOTIFICACIÓN</t>
    </r>
    <r>
      <rPr>
        <sz val="9"/>
        <color rgb="FF000000"/>
        <rFont val="Arial"/>
        <family val="2"/>
      </rPr>
      <t xml:space="preserve">
</t>
    </r>
    <r>
      <rPr>
        <sz val="9"/>
        <color rgb="FF000000"/>
        <rFont val="Arial"/>
        <family val="2"/>
      </rPr>
      <t xml:space="preserve">Fecha en que el evento se informa por primera vez </t>
    </r>
    <r>
      <rPr>
        <sz val="9"/>
        <color rgb="FF000000"/>
        <rFont val="Arial"/>
        <family val="2"/>
      </rPr>
      <t>a una autoridad de salud pública</t>
    </r>
    <r>
      <rPr>
        <sz val="9"/>
        <color rgb="FF000000"/>
        <rFont val="Arial"/>
        <family val="2"/>
      </rPr>
      <t xml:space="preserve"> responsable de las medidas</t>
    </r>
  </si>
  <si>
    <r>
      <rPr>
        <b/>
        <sz val="9"/>
        <color rgb="FF000000"/>
        <rFont val="Arial"/>
        <family val="2"/>
      </rPr>
      <t xml:space="preserve">
</t>
    </r>
    <r>
      <rPr>
        <b/>
        <sz val="9"/>
        <color rgb="FF000000"/>
        <rFont val="Arial"/>
        <family val="2"/>
      </rPr>
      <t>Cuellos de botella</t>
    </r>
    <r>
      <rPr>
        <sz val="9"/>
        <color rgb="FF000000"/>
        <rFont val="Arial"/>
        <family val="2"/>
      </rPr>
      <t xml:space="preserve">
Factores que impidieron la notificación oportuna.</t>
    </r>
    <r>
      <rPr>
        <sz val="9"/>
        <color rgb="FF000000"/>
        <rFont val="Arial"/>
        <family val="2"/>
      </rPr>
      <t xml:space="preserve"> </t>
    </r>
    <r>
      <rPr>
        <sz val="9"/>
        <color rgb="FF000000"/>
        <rFont val="Arial"/>
        <family val="2"/>
      </rPr>
      <t>Describir brevemente un máximo de 3 cuellos de botella, si corresponde.</t>
    </r>
    <r>
      <rPr>
        <sz val="9"/>
        <color rgb="FF000000"/>
        <rFont val="Arial"/>
        <family val="2"/>
      </rPr>
      <t xml:space="preserve"> </t>
    </r>
    <r>
      <rPr>
        <sz val="9"/>
        <color rgb="FF000000"/>
        <rFont val="Arial"/>
        <family val="2"/>
      </rPr>
      <t>Los cuellos de botella se compilan en la hoja opcional.</t>
    </r>
  </si>
  <si>
    <r>
      <rPr>
        <b/>
        <sz val="9"/>
        <color rgb="FF000000"/>
        <rFont val="Arial"/>
        <family val="2"/>
      </rPr>
      <t xml:space="preserve">
</t>
    </r>
    <r>
      <rPr>
        <b/>
        <sz val="9"/>
        <color rgb="FF000000"/>
        <rFont val="Arial"/>
        <family val="2"/>
      </rPr>
      <t>Facilitadores</t>
    </r>
    <r>
      <rPr>
        <sz val="9"/>
        <color rgb="FF000000"/>
        <rFont val="Arial"/>
        <family val="2"/>
      </rPr>
      <t xml:space="preserve">
Factores que facilitaron la notificación oportuna.</t>
    </r>
    <r>
      <rPr>
        <sz val="9"/>
        <color rgb="FF000000"/>
        <rFont val="Arial"/>
        <family val="2"/>
      </rPr>
      <t xml:space="preserve"> </t>
    </r>
    <r>
      <rPr>
        <sz val="9"/>
        <color rgb="FF000000"/>
        <rFont val="Arial"/>
        <family val="2"/>
      </rPr>
      <t>Documento para promocionar y demostrar impacto.</t>
    </r>
  </si>
  <si>
    <r>
      <rPr>
        <b/>
        <sz val="9"/>
        <color rgb="FF000000"/>
        <rFont val="Arial"/>
        <family val="2"/>
      </rPr>
      <t xml:space="preserve">
</t>
    </r>
    <r>
      <rPr>
        <b/>
        <sz val="9"/>
        <color rgb="FF000000"/>
        <rFont val="Arial"/>
        <family val="2"/>
      </rPr>
      <t>Medida de respuesta temprana 1</t>
    </r>
    <r>
      <rPr>
        <sz val="9"/>
        <color rgb="FF000000"/>
        <rFont val="Arial"/>
        <family val="2"/>
      </rPr>
      <t xml:space="preserve">
Iniciar una investigación o desplegar un equipo de investigación y respuesta</t>
    </r>
  </si>
  <si>
    <r>
      <rPr>
        <b/>
        <sz val="9"/>
        <color theme="1"/>
        <rFont val="Arial"/>
        <family val="2"/>
      </rPr>
      <t xml:space="preserve">
</t>
    </r>
    <r>
      <rPr>
        <b/>
        <sz val="9"/>
        <color theme="1"/>
        <rFont val="Arial"/>
        <family val="2"/>
      </rPr>
      <t xml:space="preserve"> Medida de respuesta temprana 2</t>
    </r>
    <r>
      <rPr>
        <sz val="9"/>
        <color theme="1"/>
        <rFont val="Arial"/>
        <family val="2"/>
      </rPr>
      <t xml:space="preserve">
Realizar un análisis epidemiológico y una evaluación inicial de riesgos</t>
    </r>
  </si>
  <si>
    <r>
      <rPr>
        <b/>
        <sz val="9"/>
        <color rgb="FF000000"/>
        <rFont val="Arial"/>
        <family val="2"/>
      </rPr>
      <t xml:space="preserve">
</t>
    </r>
    <r>
      <rPr>
        <b/>
        <sz val="9"/>
        <color rgb="FF000000"/>
        <rFont val="Arial"/>
        <family val="2"/>
      </rPr>
      <t>Medida de respuesta temprana 3</t>
    </r>
    <r>
      <rPr>
        <sz val="9"/>
        <color rgb="FF000000"/>
        <rFont val="Arial"/>
        <family val="2"/>
      </rPr>
      <t xml:space="preserve">
Obtener la confirmación de laboratorio de la etiología del brote</t>
    </r>
  </si>
  <si>
    <r>
      <rPr>
        <b/>
        <sz val="9"/>
        <color rgb="FF000000"/>
        <rFont val="Arial"/>
        <family val="2"/>
      </rPr>
      <t xml:space="preserve">
</t>
    </r>
    <r>
      <rPr>
        <b/>
        <sz val="9"/>
        <color rgb="FF000000"/>
        <rFont val="Arial"/>
        <family val="2"/>
      </rPr>
      <t>Medida de respuesta temprana 4</t>
    </r>
    <r>
      <rPr>
        <sz val="9"/>
        <color rgb="FF000000"/>
        <rFont val="Arial"/>
        <family val="2"/>
      </rPr>
      <t xml:space="preserve">
Iniciar las medidas adecuadas de gestión de casos y prevención y control de infecciones (PCI) en los establecimientos de salud</t>
    </r>
  </si>
  <si>
    <r>
      <rPr>
        <b/>
        <sz val="9"/>
        <color rgb="FF000000"/>
        <rFont val="Arial"/>
        <family val="2"/>
      </rPr>
      <t xml:space="preserve">
</t>
    </r>
    <r>
      <rPr>
        <b/>
        <sz val="9"/>
        <color rgb="FF000000"/>
        <rFont val="Arial"/>
        <family val="2"/>
      </rPr>
      <t>Medida de respuesta temprana 5</t>
    </r>
    <r>
      <rPr>
        <sz val="9"/>
        <color rgb="FF000000"/>
        <rFont val="Arial"/>
        <family val="2"/>
      </rPr>
      <t xml:space="preserve">
Iniciar contramedidas³ apropiadas de salud pública en las comunidades afectadas</t>
    </r>
  </si>
  <si>
    <r>
      <rPr>
        <b/>
        <sz val="9"/>
        <color rgb="FF000000"/>
        <rFont val="Arial"/>
        <family val="2"/>
      </rPr>
      <t xml:space="preserve">
</t>
    </r>
    <r>
      <rPr>
        <b/>
        <sz val="9"/>
        <color rgb="FF000000"/>
        <rFont val="Arial"/>
        <family val="2"/>
      </rPr>
      <t>Medida de respuesta temprana 6</t>
    </r>
    <r>
      <rPr>
        <sz val="9"/>
        <color rgb="FF000000"/>
        <rFont val="Arial"/>
        <family val="2"/>
      </rPr>
      <t xml:space="preserve">
Iniciar actividades apropiadas de comunicación de riesgos y participación comunitaria</t>
    </r>
  </si>
  <si>
    <r>
      <rPr>
        <b/>
        <sz val="9"/>
        <color rgb="FF000000"/>
        <rFont val="Arial"/>
        <family val="2"/>
      </rPr>
      <t xml:space="preserve">
</t>
    </r>
    <r>
      <rPr>
        <b/>
        <sz val="9"/>
        <color rgb="FF000000"/>
        <rFont val="Arial"/>
        <family val="2"/>
      </rPr>
      <t xml:space="preserve">Medida de respuesta temprana 7
</t>
    </r>
    <r>
      <rPr>
        <sz val="9"/>
        <color rgb="FF000000"/>
        <rFont val="Arial"/>
        <family val="2"/>
      </rPr>
      <t>Establecer un mecanismo de
coordinación</t>
    </r>
  </si>
  <si>
    <r>
      <rPr>
        <b/>
        <sz val="9"/>
        <color rgb="FF2FBB4D"/>
        <rFont val="Arial"/>
        <family val="2"/>
      </rPr>
      <t xml:space="preserve">
</t>
    </r>
    <r>
      <rPr>
        <b/>
        <sz val="9"/>
        <color rgb="FF2FBB4D"/>
        <rFont val="Arial"/>
        <family val="2"/>
      </rPr>
      <t>FECHA DE FINALIZACIÓN
DE LA MEDIDA DE RESPUESTA TEMPRANA</t>
    </r>
    <r>
      <rPr>
        <sz val="9"/>
        <color rgb="FF000000"/>
        <rFont val="Arial"/>
        <family val="2"/>
      </rPr>
      <t xml:space="preserve">
Fecha en la que se llevó a cabo la última de todas las medidas de respuesta temprana relevante.</t>
    </r>
    <r>
      <rPr>
        <sz val="9"/>
        <color rgb="FF000000"/>
        <rFont val="Arial"/>
        <family val="2"/>
      </rPr>
      <t xml:space="preserve"> </t>
    </r>
  </si>
  <si>
    <r>
      <rPr>
        <b/>
        <sz val="9"/>
        <color rgb="FF000000"/>
        <rFont val="Arial"/>
        <family val="2"/>
      </rPr>
      <t xml:space="preserve">
</t>
    </r>
    <r>
      <rPr>
        <b/>
        <sz val="9"/>
        <color rgb="FF000000"/>
        <rFont val="Arial"/>
        <family val="2"/>
      </rPr>
      <t>Cuellos de botella</t>
    </r>
    <r>
      <rPr>
        <sz val="9"/>
        <color rgb="FF000000"/>
        <rFont val="Arial"/>
        <family val="2"/>
      </rPr>
      <t xml:space="preserve">
Factores que impidieron tomar medidas oportunas.</t>
    </r>
    <r>
      <rPr>
        <sz val="9"/>
        <color rgb="FF000000"/>
        <rFont val="Arial"/>
        <family val="2"/>
      </rPr>
      <t xml:space="preserve"> </t>
    </r>
    <r>
      <rPr>
        <sz val="9"/>
        <color rgb="FF000000"/>
        <rFont val="Arial"/>
        <family val="2"/>
      </rPr>
      <t>Describir brevemente un máximo de 3 cuellos de botella, si corresponde.</t>
    </r>
    <r>
      <rPr>
        <sz val="9"/>
        <color rgb="FF000000"/>
        <rFont val="Arial"/>
        <family val="2"/>
      </rPr>
      <t xml:space="preserve"> </t>
    </r>
    <r>
      <rPr>
        <sz val="9"/>
        <color rgb="FF000000"/>
        <rFont val="Arial"/>
        <family val="2"/>
      </rPr>
      <t>Los cuellos de botella se compilan en la hoja opcional.</t>
    </r>
  </si>
  <si>
    <r>
      <rPr>
        <b/>
        <sz val="9"/>
        <color rgb="FF000000"/>
        <rFont val="Arial"/>
        <family val="2"/>
      </rPr>
      <t xml:space="preserve">
</t>
    </r>
    <r>
      <rPr>
        <b/>
        <sz val="9"/>
        <color rgb="FF000000"/>
        <rFont val="Arial"/>
        <family val="2"/>
      </rPr>
      <t>Facilitadores</t>
    </r>
    <r>
      <rPr>
        <sz val="9"/>
        <color rgb="FF000000"/>
        <rFont val="Arial"/>
        <family val="2"/>
      </rPr>
      <t xml:space="preserve">
Factores que facilitaron tomar medidas oportunas.</t>
    </r>
    <r>
      <rPr>
        <sz val="9"/>
        <color rgb="FF000000"/>
        <rFont val="Arial"/>
        <family val="2"/>
      </rPr>
      <t xml:space="preserve"> </t>
    </r>
    <r>
      <rPr>
        <sz val="9"/>
        <color rgb="FF000000"/>
        <rFont val="Arial"/>
        <family val="2"/>
      </rPr>
      <t>Documento para promocionar y demostrar impacto.</t>
    </r>
  </si>
  <si>
    <r>
      <rPr>
        <b/>
        <sz val="9"/>
        <color rgb="FF000000"/>
        <rFont val="Arial"/>
        <family val="2"/>
      </rPr>
      <t xml:space="preserve">
</t>
    </r>
    <r>
      <rPr>
        <b/>
        <sz val="9"/>
        <color rgb="FF000000"/>
        <rFont val="Arial"/>
        <family val="2"/>
      </rPr>
      <t>Fecha de finalización</t>
    </r>
    <r>
      <rPr>
        <sz val="9"/>
        <color rgb="FF000000"/>
        <rFont val="Arial"/>
        <family val="2"/>
      </rPr>
      <t xml:space="preserve">
Fecha en que las autoridades responsables declaran que el brote ha concluido.</t>
    </r>
  </si>
  <si>
    <t xml:space="preserve">Observaciones o 
justificación para el ingreso de datos
</t>
  </si>
  <si>
    <t>ID</t>
  </si>
  <si>
    <t>Ingresar evento</t>
  </si>
  <si>
    <t>Ingresar ubicación</t>
  </si>
  <si>
    <t>Ingrese ubicación (opcional)</t>
  </si>
  <si>
    <t>Ingresar DD/MM/AA 
Dejar en blanco si está pendiente o falta.</t>
  </si>
  <si>
    <t>Describir brevemente.</t>
  </si>
  <si>
    <t>Cuello de botella 1</t>
  </si>
  <si>
    <t>Cuello de botella 2</t>
  </si>
  <si>
    <t>Cuello de botella 3</t>
  </si>
  <si>
    <t>Ingresar DD/MM/AA Ingresar NA (no N/A) si no corresponde. Dejar en blanco si está pendiente o falta.</t>
  </si>
  <si>
    <t xml:space="preserve">Última fecha generada automáticamente con la función MAX. Incompleto si se dejan celdas en blanco. </t>
  </si>
  <si>
    <t>Ejemplo</t>
  </si>
  <si>
    <t>Ejemplo A</t>
  </si>
  <si>
    <t>Ejemplo B</t>
  </si>
  <si>
    <t>Ejemplo C</t>
  </si>
  <si>
    <r>
      <rPr>
        <sz val="8"/>
        <color theme="5" tint="-0.499984740745262"/>
        <rFont val="Arial"/>
        <family val="2"/>
      </rPr>
      <t xml:space="preserve">  </t>
    </r>
    <r>
      <rPr>
        <sz val="8"/>
        <color theme="5" tint="-0.499984740745262"/>
        <rFont val="Arial"/>
        <family val="2"/>
      </rPr>
      <t>Para agregar una nueva fila:</t>
    </r>
    <r>
      <rPr>
        <sz val="8"/>
        <color theme="5" tint="-0.499984740745262"/>
        <rFont val="Arial"/>
        <family val="2"/>
      </rPr>
      <t xml:space="preserve"> </t>
    </r>
    <r>
      <rPr>
        <sz val="8"/>
        <color theme="5" tint="-0.499984740745262"/>
        <rFont val="Arial"/>
        <family val="2"/>
      </rPr>
      <t xml:space="preserve">Seleccionar la </t>
    </r>
    <r>
      <rPr>
        <b/>
        <sz val="8"/>
        <color theme="5" tint="-0.499984740745262"/>
        <rFont val="Arial"/>
        <family val="2"/>
      </rPr>
      <t>FILA</t>
    </r>
    <r>
      <rPr>
        <sz val="8"/>
        <color theme="5" tint="-0.499984740745262"/>
        <rFont val="Arial"/>
        <family val="2"/>
      </rPr>
      <t xml:space="preserve"> </t>
    </r>
    <r>
      <rPr>
        <b/>
        <sz val="8"/>
        <color theme="5" tint="-0.499984740745262"/>
        <rFont val="Arial"/>
        <family val="2"/>
      </rPr>
      <t xml:space="preserve">"#" </t>
    </r>
    <r>
      <rPr>
        <sz val="8"/>
        <color theme="5" tint="-0.499984740745262"/>
        <rFont val="Arial"/>
        <family val="2"/>
      </rPr>
      <t xml:space="preserve">(hacer clic en el número de fila), luego presionar las teclas </t>
    </r>
    <r>
      <rPr>
        <b/>
        <sz val="8"/>
        <color theme="5" tint="-0.499984740745262"/>
        <rFont val="Arial"/>
        <family val="2"/>
      </rPr>
      <t>Ctrl, Shift y más (+)</t>
    </r>
    <r>
      <rPr>
        <sz val="8"/>
        <color theme="5" tint="-0.499984740745262"/>
        <rFont val="Arial"/>
        <family val="2"/>
      </rPr>
      <t>.</t>
    </r>
    <r>
      <rPr>
        <sz val="8"/>
        <color theme="5" tint="-0.499984740745262"/>
        <rFont val="Arial"/>
        <family val="2"/>
      </rPr>
      <t xml:space="preserve"> </t>
    </r>
    <r>
      <rPr>
        <sz val="8"/>
        <color theme="5" tint="-0.499984740745262"/>
        <rFont val="Arial"/>
        <family val="2"/>
      </rPr>
      <t>Asegurarse de añadir un número idéntico de filas en la siguiente hoja.</t>
    </r>
    <r>
      <rPr>
        <sz val="8"/>
        <color theme="5" tint="-0.499984740745262"/>
        <rFont val="Arial"/>
        <family val="2"/>
      </rPr>
      <t xml:space="preserve">
</t>
    </r>
  </si>
  <si>
    <t xml:space="preserve">  1. La fecha de aparición puede cambiar a medida que se actualicen los datos a lo largo de la investigación epidemiológica. </t>
  </si>
  <si>
    <r>
      <rPr>
        <sz val="8"/>
        <color rgb="FF4C4C4F"/>
        <rFont val="Arial"/>
        <family val="2"/>
      </rPr>
      <t xml:space="preserve">  </t>
    </r>
    <r>
      <rPr>
        <sz val="8"/>
        <color rgb="FF4C4C4F"/>
        <rFont val="Arial"/>
        <family val="2"/>
      </rPr>
      <t>2.</t>
    </r>
    <r>
      <rPr>
        <sz val="8"/>
        <color rgb="FF4C4C4F"/>
        <rFont val="Arial"/>
        <family val="2"/>
      </rPr>
      <t xml:space="preserve"> </t>
    </r>
    <r>
      <rPr>
        <b/>
        <sz val="8"/>
        <color rgb="FF4C4C4F"/>
        <rFont val="Arial"/>
        <family val="2"/>
      </rPr>
      <t>Definición de la fecha de aparición</t>
    </r>
    <r>
      <rPr>
        <sz val="8"/>
        <color rgb="FF4C4C4F"/>
        <rFont val="Arial"/>
        <family val="2"/>
      </rPr>
      <t xml:space="preserve"> </t>
    </r>
    <r>
      <rPr>
        <sz val="8"/>
        <color rgb="FF4C4C4F"/>
        <rFont val="Arial"/>
        <family val="2"/>
      </rPr>
      <t>Para enfermedades endémicas: fecha en la que se produjo un aumento predeterminado en la incidencia de casos sobre las tasas de referencia. Para enfermedades no endémicas: fecha en la que el caso índice o el primer caso epidemiológicamente vinculado experimentó por primera vez los síntomas. Para otros eventos de salud pública: fecha en que la amenaza cumplió por primera vez con los criterios como suceso denunciable según los estándares de notificación del país</t>
    </r>
  </si>
  <si>
    <r>
      <rPr>
        <sz val="8"/>
        <color rgb="FF4C4C4F"/>
        <rFont val="Arial"/>
        <family val="2"/>
      </rPr>
      <t xml:space="preserve">  </t>
    </r>
    <r>
      <rPr>
        <sz val="8"/>
        <color rgb="FF4C4C4F"/>
        <rFont val="Arial"/>
        <family val="2"/>
      </rPr>
      <t>3.</t>
    </r>
    <r>
      <rPr>
        <sz val="8"/>
        <color rgb="FF4C4C4F"/>
        <rFont val="Arial"/>
        <family val="2"/>
      </rPr>
      <t xml:space="preserve"> </t>
    </r>
    <r>
      <rPr>
        <sz val="8"/>
        <color rgb="FF4C4C4F"/>
        <rFont val="Arial"/>
        <family val="2"/>
      </rPr>
      <t>Por ejemplo:</t>
    </r>
    <r>
      <rPr>
        <b/>
        <sz val="8"/>
        <color rgb="FF4C4C4F"/>
        <rFont val="Arial"/>
        <family val="2"/>
      </rPr>
      <t xml:space="preserve"> </t>
    </r>
    <r>
      <rPr>
        <b/>
        <sz val="8"/>
        <color rgb="FF4C4C4F"/>
        <rFont val="Arial"/>
        <family val="2"/>
      </rPr>
      <t>distribución de productos básicos en la comunidad para prevenir la propagación del brote</t>
    </r>
    <r>
      <rPr>
        <sz val="8"/>
        <color rgb="FF4C4C4F"/>
        <rFont val="Arial"/>
        <family val="2"/>
      </rPr>
      <t xml:space="preserve"> (p. ej., vacunas, sobres de SRO, agentes antimicrobianos, tratamiento de agua, jabones, repelentes de insectos, mosquiteros, PPE), </t>
    </r>
    <r>
      <rPr>
        <b/>
        <sz val="8"/>
        <color rgb="FF4C4C4F"/>
        <rFont val="Arial"/>
        <family val="2"/>
      </rPr>
      <t>inicio de medidas sociales y de salud pública</t>
    </r>
    <r>
      <rPr>
        <sz val="8"/>
        <color rgb="FF4C4C4F"/>
        <rFont val="Arial"/>
        <family val="2"/>
      </rPr>
      <t xml:space="preserve"> (p. ej., uso de mascarillas, aplicación de restricciones de viaje, cuarentena, retiro de alimentos, aviso para hervir el agua)</t>
    </r>
  </si>
  <si>
    <t>NOTIFICACIÓN</t>
  </si>
  <si>
    <t>RESPUESTA</t>
  </si>
  <si>
    <r>
      <rPr>
        <b/>
        <sz val="9"/>
        <color theme="0"/>
        <rFont val="Arial"/>
        <family val="2"/>
      </rPr>
      <t xml:space="preserve">
</t>
    </r>
    <r>
      <rPr>
        <b/>
        <sz val="9"/>
        <color theme="0"/>
        <rFont val="Arial"/>
        <family val="2"/>
      </rPr>
      <t>Ubicación</t>
    </r>
    <r>
      <rPr>
        <sz val="9"/>
        <color theme="0"/>
        <rFont val="Arial"/>
        <family val="2"/>
      </rPr>
      <t xml:space="preserve">
Nivel más alto de gobernanza (p. ej., región, estado, provincia)</t>
    </r>
  </si>
  <si>
    <r>
      <rPr>
        <b/>
        <sz val="9"/>
        <color theme="0"/>
        <rFont val="Arial"/>
        <family val="2"/>
      </rPr>
      <t xml:space="preserve">
</t>
    </r>
    <r>
      <rPr>
        <b/>
        <sz val="9"/>
        <color theme="0"/>
        <rFont val="Arial"/>
        <family val="2"/>
      </rPr>
      <t>Ubicación</t>
    </r>
    <r>
      <rPr>
        <sz val="9"/>
        <color theme="0"/>
        <rFont val="Arial"/>
        <family val="2"/>
      </rPr>
      <t xml:space="preserve">
Nivel inferior de gobernanza (p. ej., distrito, condado)</t>
    </r>
    <r>
      <rPr>
        <sz val="9"/>
        <color theme="0"/>
        <rFont val="Arial"/>
        <family val="2"/>
      </rPr>
      <t xml:space="preserve"> </t>
    </r>
  </si>
  <si>
    <r>
      <rPr>
        <b/>
        <sz val="9"/>
        <color theme="0"/>
        <rFont val="Arial"/>
        <family val="2"/>
      </rPr>
      <t xml:space="preserve">
</t>
    </r>
    <r>
      <rPr>
        <b/>
        <sz val="9"/>
        <color theme="0"/>
        <rFont val="Arial"/>
        <family val="2"/>
      </rPr>
      <t>Ubicación</t>
    </r>
    <r>
      <rPr>
        <sz val="9"/>
        <color theme="0"/>
        <rFont val="Arial"/>
        <family val="2"/>
      </rPr>
      <t xml:space="preserve">
Nivel inferior de gobernanza
(p. ej., municipalidad)</t>
    </r>
    <r>
      <rPr>
        <sz val="9"/>
        <color theme="0"/>
        <rFont val="Arial"/>
        <family val="2"/>
      </rPr>
      <t xml:space="preserve"> </t>
    </r>
  </si>
  <si>
    <r>
      <rPr>
        <b/>
        <sz val="9"/>
        <color rgb="FFED5446"/>
        <rFont val="Arial"/>
        <family val="2"/>
      </rPr>
      <t xml:space="preserve">
</t>
    </r>
    <r>
      <rPr>
        <b/>
        <sz val="9"/>
        <color rgb="FFED5446"/>
        <rFont val="Arial"/>
        <family val="2"/>
      </rPr>
      <t>Puntualidad de detección</t>
    </r>
    <r>
      <rPr>
        <sz val="9"/>
        <color rgb="FF000000"/>
        <rFont val="Arial"/>
        <family val="2"/>
      </rPr>
      <t xml:space="preserve">
Diferencia entre
las fechas de aparición
y detección
</t>
    </r>
    <r>
      <rPr>
        <b/>
        <sz val="9"/>
        <color rgb="FF000000"/>
        <rFont val="Arial"/>
        <family val="2"/>
      </rPr>
      <t xml:space="preserve">OBJETIVO
</t>
    </r>
    <r>
      <rPr>
        <b/>
        <sz val="12"/>
        <color rgb="FFED5446"/>
        <rFont val="Arial"/>
        <family val="2"/>
      </rPr>
      <t>7 días</t>
    </r>
  </si>
  <si>
    <r>
      <rPr>
        <b/>
        <sz val="9"/>
        <color rgb="FFF89736"/>
        <rFont val="Arial"/>
        <family val="2"/>
      </rPr>
      <t xml:space="preserve">
</t>
    </r>
    <r>
      <rPr>
        <b/>
        <sz val="9"/>
        <color rgb="FFF89736"/>
        <rFont val="Arial"/>
        <family val="2"/>
      </rPr>
      <t>Puntualidad de notificación</t>
    </r>
    <r>
      <rPr>
        <sz val="9"/>
        <color rgb="FF000000"/>
        <rFont val="Arial"/>
        <family val="2"/>
      </rPr>
      <t xml:space="preserve">
Diferencia entre 
las fechas de detección 
y notificación
</t>
    </r>
    <r>
      <rPr>
        <b/>
        <sz val="9"/>
        <color rgb="FF000000"/>
        <rFont val="Arial"/>
        <family val="2"/>
      </rPr>
      <t xml:space="preserve">OBJETIVO
</t>
    </r>
    <r>
      <rPr>
        <b/>
        <sz val="12"/>
        <color rgb="FFF89736"/>
        <rFont val="Arial"/>
        <family val="2"/>
      </rPr>
      <t>1 día</t>
    </r>
  </si>
  <si>
    <r>
      <rPr>
        <b/>
        <sz val="8"/>
        <color rgb="FF000000"/>
        <rFont val="Arial"/>
        <family val="2"/>
      </rPr>
      <t xml:space="preserve">
</t>
    </r>
    <r>
      <rPr>
        <b/>
        <sz val="8"/>
        <color rgb="FF000000"/>
        <rFont val="Arial"/>
        <family val="2"/>
      </rPr>
      <t>Medida de respuesta temprana 1</t>
    </r>
    <r>
      <rPr>
        <sz val="8"/>
        <color rgb="FF000000"/>
        <rFont val="Arial"/>
        <family val="2"/>
      </rPr>
      <t xml:space="preserve">
Iniciar una investigación o desplegar un equipo de
investigación y respuesta</t>
    </r>
  </si>
  <si>
    <r>
      <rPr>
        <b/>
        <sz val="8"/>
        <color theme="1"/>
        <rFont val="Arial"/>
        <family val="2"/>
      </rPr>
      <t xml:space="preserve">
</t>
    </r>
    <r>
      <rPr>
        <b/>
        <sz val="8"/>
        <color theme="1"/>
        <rFont val="Arial"/>
        <family val="2"/>
      </rPr>
      <t>Medida de respuesta temprana 2</t>
    </r>
    <r>
      <rPr>
        <sz val="8"/>
        <color theme="1"/>
        <rFont val="Arial"/>
        <family val="2"/>
      </rPr>
      <t xml:space="preserve">
Realizar un análisis epidemiológico y una evaluación inicial de riesgos</t>
    </r>
  </si>
  <si>
    <r>
      <rPr>
        <b/>
        <sz val="8"/>
        <color rgb="FF000000"/>
        <rFont val="Arial"/>
        <family val="2"/>
      </rPr>
      <t xml:space="preserve">
</t>
    </r>
    <r>
      <rPr>
        <b/>
        <sz val="8"/>
        <color rgb="FF000000"/>
        <rFont val="Arial"/>
        <family val="2"/>
      </rPr>
      <t>Medida de respuesta temprana 3</t>
    </r>
    <r>
      <rPr>
        <sz val="8"/>
        <color rgb="FF000000"/>
        <rFont val="Arial"/>
        <family val="2"/>
      </rPr>
      <t xml:space="preserve">
Obtener la confirmación de laboratorio de la etiología del brote</t>
    </r>
  </si>
  <si>
    <r>
      <rPr>
        <b/>
        <sz val="8"/>
        <color rgb="FF000000"/>
        <rFont val="Arial"/>
        <family val="2"/>
      </rPr>
      <t xml:space="preserve">
</t>
    </r>
    <r>
      <rPr>
        <b/>
        <sz val="8"/>
        <color rgb="FF000000"/>
        <rFont val="Arial"/>
        <family val="2"/>
      </rPr>
      <t>Medida de respuesta temprana 4</t>
    </r>
    <r>
      <rPr>
        <sz val="8"/>
        <color rgb="FF000000"/>
        <rFont val="Arial"/>
        <family val="2"/>
      </rPr>
      <t xml:space="preserve">
Iniciar las medidas adecuadas de gestión de casos y prevención y control de infecciones (PCI) en los establecimientos de salud</t>
    </r>
  </si>
  <si>
    <r>
      <rPr>
        <b/>
        <sz val="8"/>
        <color rgb="FF000000"/>
        <rFont val="Arial"/>
        <family val="2"/>
      </rPr>
      <t xml:space="preserve">
</t>
    </r>
    <r>
      <rPr>
        <b/>
        <sz val="8"/>
        <color rgb="FF000000"/>
        <rFont val="Arial"/>
        <family val="2"/>
      </rPr>
      <t>Medida de respuesta temprana 5</t>
    </r>
    <r>
      <rPr>
        <sz val="8"/>
        <color rgb="FF000000"/>
        <rFont val="Arial"/>
        <family val="2"/>
      </rPr>
      <t xml:space="preserve">
Iniciar contramedidas³ apropiadas de salud pública en las comunidades afectadas</t>
    </r>
  </si>
  <si>
    <r>
      <rPr>
        <b/>
        <sz val="8"/>
        <color rgb="FF000000"/>
        <rFont val="Arial"/>
        <family val="2"/>
      </rPr>
      <t xml:space="preserve">
</t>
    </r>
    <r>
      <rPr>
        <b/>
        <sz val="8"/>
        <color rgb="FF000000"/>
        <rFont val="Arial"/>
        <family val="2"/>
      </rPr>
      <t>Medida de respuesta temprana 6</t>
    </r>
    <r>
      <rPr>
        <sz val="8"/>
        <color rgb="FF000000"/>
        <rFont val="Arial"/>
        <family val="2"/>
      </rPr>
      <t xml:space="preserve">
Iniciar actividades apropiadas de comunicación de riesgos y participación comunitaria</t>
    </r>
  </si>
  <si>
    <r>
      <rPr>
        <b/>
        <sz val="8"/>
        <color rgb="FF000000"/>
        <rFont val="Arial"/>
        <family val="2"/>
      </rPr>
      <t xml:space="preserve">
</t>
    </r>
    <r>
      <rPr>
        <b/>
        <sz val="8"/>
        <color rgb="FF000000"/>
        <rFont val="Arial"/>
        <family val="2"/>
      </rPr>
      <t xml:space="preserve">Medida de respuesta temprana 7
</t>
    </r>
    <r>
      <rPr>
        <sz val="8"/>
        <color rgb="FF000000"/>
        <rFont val="Arial"/>
        <family val="2"/>
      </rPr>
      <t>Establecer un mecanismo de
coordinación</t>
    </r>
  </si>
  <si>
    <r>
      <rPr>
        <b/>
        <sz val="9"/>
        <color rgb="FF2FBB4D"/>
        <rFont val="Arial"/>
        <family val="2"/>
      </rPr>
      <t xml:space="preserve">
</t>
    </r>
    <r>
      <rPr>
        <b/>
        <sz val="9"/>
        <color rgb="FF2FBB4D"/>
        <rFont val="Arial"/>
        <family val="2"/>
      </rPr>
      <t xml:space="preserve">PUNTUALIDAD DE FINALIZACIÓN
DE LA RESPUESTA TEMPRANA </t>
    </r>
    <r>
      <rPr>
        <sz val="9"/>
        <color rgb="FF000000"/>
        <rFont val="Arial"/>
        <family val="2"/>
      </rPr>
      <t xml:space="preserve">
Diferencia entre las fechas de notificación y finalización 
de la última medida de respuesta temprana
</t>
    </r>
    <r>
      <rPr>
        <b/>
        <sz val="9"/>
        <color rgb="FF000000"/>
        <rFont val="Arial"/>
        <family val="2"/>
      </rPr>
      <t xml:space="preserve">
OBJETIVO
</t>
    </r>
    <r>
      <rPr>
        <b/>
        <sz val="12"/>
        <color rgb="FF2FBB4D"/>
        <rFont val="Arial"/>
        <family val="2"/>
      </rPr>
      <t>7 días</t>
    </r>
  </si>
  <si>
    <t xml:space="preserve">Observaciones o 
justificación para el ingreso de datos
</t>
  </si>
  <si>
    <t>#</t>
  </si>
  <si>
    <t xml:space="preserve">% de objetivo cumplido </t>
  </si>
  <si>
    <r>
      <rPr>
        <sz val="8"/>
        <color theme="5" tint="-0.499984740745262"/>
        <rFont val="Arial"/>
        <family val="2"/>
      </rPr>
      <t xml:space="preserve">  </t>
    </r>
    <r>
      <rPr>
        <sz val="8"/>
        <color theme="5" tint="-0.499984740745262"/>
        <rFont val="Arial"/>
        <family val="2"/>
      </rPr>
      <t>Para agregar una nueva fila:</t>
    </r>
    <r>
      <rPr>
        <sz val="8"/>
        <color theme="5" tint="-0.499984740745262"/>
        <rFont val="Arial"/>
        <family val="2"/>
      </rPr>
      <t xml:space="preserve"> </t>
    </r>
    <r>
      <rPr>
        <sz val="8"/>
        <color theme="5" tint="-0.499984740745262"/>
        <rFont val="Arial"/>
        <family val="2"/>
      </rPr>
      <t xml:space="preserve">Seleccionar la </t>
    </r>
    <r>
      <rPr>
        <b/>
        <sz val="8"/>
        <color theme="5" tint="-0.499984740745262"/>
        <rFont val="Arial"/>
        <family val="2"/>
      </rPr>
      <t>FILA</t>
    </r>
    <r>
      <rPr>
        <sz val="8"/>
        <color theme="5" tint="-0.499984740745262"/>
        <rFont val="Arial"/>
        <family val="2"/>
      </rPr>
      <t xml:space="preserve"> </t>
    </r>
    <r>
      <rPr>
        <b/>
        <sz val="8"/>
        <color theme="5" tint="-0.499984740745262"/>
        <rFont val="Arial"/>
        <family val="2"/>
      </rPr>
      <t xml:space="preserve">"#" </t>
    </r>
    <r>
      <rPr>
        <sz val="8"/>
        <color theme="5" tint="-0.499984740745262"/>
        <rFont val="Arial"/>
        <family val="2"/>
      </rPr>
      <t xml:space="preserve">(hacer clic en el número de fila), luego presionar las teclas </t>
    </r>
    <r>
      <rPr>
        <b/>
        <sz val="8"/>
        <color theme="5" tint="-0.499984740745262"/>
        <rFont val="Arial"/>
        <family val="2"/>
      </rPr>
      <t>Ctrl, Shift y más (+)</t>
    </r>
    <r>
      <rPr>
        <sz val="8"/>
        <color theme="5" tint="-0.499984740745262"/>
        <rFont val="Arial"/>
        <family val="2"/>
      </rPr>
      <t>.</t>
    </r>
  </si>
  <si>
    <t xml:space="preserve">  2. Definición de la fecha de aparición Para enfermedades endémicas: fecha en la que se produjo un aumento predeterminado en la incidencia de casos sobre las tasas de referencia. Para enfermedades no endémicas: fecha en la que el caso índice o el primer caso epidemiológicamente vinculado experimentó por primera vez los síntomas. Para otros eventos de salud pública: fecha en que la amenaza cumplió por primera vez con los criterios como suceso denunciable según los estándares de notificación del país</t>
  </si>
  <si>
    <t xml:space="preserve">  3. Adquisición y distribución de productos básicos en la comunidad para prevenir la propagación del brote (p. ej., vacunas, sobres de SRO, agentes antimicrobianos, tratamiento de agua, jabones, repelentes de insectos, mosquiteros, PPE), inicio de medidas sociales y de salud pública (p. ej., uso de mascarillas, aplicación de restricciones de viaje, cuarentena, retiro de alimentos, aviso para hervir el agua)</t>
  </si>
  <si>
    <t>Leyenda</t>
  </si>
  <si>
    <t>Formato</t>
  </si>
  <si>
    <t>Medida</t>
  </si>
  <si>
    <t>NA</t>
  </si>
  <si>
    <r>
      <rPr>
        <b/>
        <sz val="8"/>
        <color rgb="FF000000"/>
        <rFont val="Arial"/>
        <family val="2"/>
      </rPr>
      <t>No aplicable.</t>
    </r>
    <r>
      <rPr>
        <b/>
        <sz val="8"/>
        <color rgb="FF000000"/>
        <rFont val="Arial"/>
        <family val="2"/>
      </rPr>
      <t xml:space="preserve"> </t>
    </r>
    <r>
      <rPr>
        <sz val="8"/>
        <color rgb="FF000000"/>
        <rFont val="Arial"/>
        <family val="2"/>
      </rPr>
      <t>Revisar los datos de ingreso en la Hoja 1 para completar o dejar NA (Nota: No escribir como N/A)</t>
    </r>
  </si>
  <si>
    <t>!</t>
  </si>
  <si>
    <r>
      <rPr>
        <b/>
        <sz val="8"/>
        <color rgb="FF000000"/>
        <rFont val="Arial"/>
        <family val="2"/>
      </rPr>
      <t>Valor negativo.</t>
    </r>
    <r>
      <rPr>
        <sz val="8"/>
        <color rgb="FF000000"/>
        <rFont val="Arial"/>
        <family val="2"/>
      </rPr>
      <t xml:space="preserve"> </t>
    </r>
    <r>
      <rPr>
        <sz val="8"/>
        <color rgb="FF000000"/>
        <rFont val="Arial"/>
        <family val="2"/>
      </rPr>
      <t>Error potencial de ingreso de datos para discusión.</t>
    </r>
    <r>
      <rPr>
        <sz val="8"/>
        <color rgb="FF000000"/>
        <rFont val="Arial"/>
        <family val="2"/>
      </rPr>
      <t xml:space="preserve"> </t>
    </r>
    <r>
      <rPr>
        <sz val="8"/>
        <color rgb="FF000000"/>
        <rFont val="Arial"/>
        <family val="2"/>
      </rPr>
      <t>Si los datos son correctos, no ajustar las fechas para presentar un valor positivo.</t>
    </r>
    <r>
      <rPr>
        <sz val="8"/>
        <color rgb="FF000000"/>
        <rFont val="Arial"/>
        <family val="2"/>
      </rPr>
      <t xml:space="preserve"> </t>
    </r>
    <r>
      <rPr>
        <sz val="8"/>
        <color rgb="FF000000"/>
        <rFont val="Arial"/>
        <family val="2"/>
      </rPr>
      <t>En lugar de ello, tomar nota de este intervalo y asegurarse de que la narrativa/justificación para la selección de la fecha esté documentada.</t>
    </r>
  </si>
  <si>
    <t>Faltante</t>
  </si>
  <si>
    <r>
      <rPr>
        <b/>
        <sz val="8"/>
        <color rgb="FF000000"/>
        <rFont val="Arial"/>
        <family val="2"/>
      </rPr>
      <t>Faltan datos.</t>
    </r>
    <r>
      <rPr>
        <b/>
        <sz val="8"/>
        <color rgb="FF000000"/>
        <rFont val="Arial"/>
        <family val="2"/>
      </rPr>
      <t xml:space="preserve"> </t>
    </r>
    <r>
      <rPr>
        <sz val="8"/>
        <color rgb="FF000000"/>
        <rFont val="Arial"/>
        <family val="2"/>
      </rPr>
      <t>Revisar los datos de ingreso en la Hoja 1 para completar o dejar en blanco.</t>
    </r>
  </si>
  <si>
    <t>Resaltado en verde</t>
  </si>
  <si>
    <r>
      <rPr>
        <b/>
        <sz val="8"/>
        <color rgb="FF000000"/>
        <rFont val="Arial"/>
        <family val="2"/>
      </rPr>
      <t>Cumple con el objetivo.</t>
    </r>
    <r>
      <rPr>
        <sz val="8"/>
        <color rgb="FF000000"/>
        <rFont val="Arial"/>
        <family val="2"/>
      </rPr>
      <t xml:space="preserve"> </t>
    </r>
    <r>
      <rPr>
        <sz val="8"/>
        <color rgb="FF000000"/>
        <rFont val="Arial"/>
        <family val="2"/>
      </rPr>
      <t>Discutir los facilitadores.</t>
    </r>
    <r>
      <rPr>
        <sz val="8"/>
        <color rgb="FF000000"/>
        <rFont val="Arial"/>
        <family val="2"/>
      </rPr>
      <t xml:space="preserve"> </t>
    </r>
    <r>
      <rPr>
        <sz val="8"/>
        <color rgb="FF000000"/>
        <rFont val="Arial"/>
        <family val="2"/>
      </rPr>
      <t>Documento para promocionar y demostrar impacto.</t>
    </r>
  </si>
  <si>
    <t>Resaltado en rojo</t>
  </si>
  <si>
    <r>
      <rPr>
        <b/>
        <sz val="8"/>
        <color rgb="FF000000"/>
        <rFont val="Arial"/>
        <family val="2"/>
      </rPr>
      <t>No cumple con el objetivo.</t>
    </r>
    <r>
      <rPr>
        <sz val="8"/>
        <color rgb="FF000000"/>
        <rFont val="Arial"/>
        <family val="2"/>
      </rPr>
      <t xml:space="preserve"> </t>
    </r>
    <r>
      <rPr>
        <sz val="8"/>
        <color rgb="FF000000"/>
        <rFont val="Arial"/>
        <family val="2"/>
      </rPr>
      <t>Discutir los cuellos de botella.</t>
    </r>
    <r>
      <rPr>
        <sz val="8"/>
        <color rgb="FF000000"/>
        <rFont val="Arial"/>
        <family val="2"/>
      </rPr>
      <t xml:space="preserve"> </t>
    </r>
    <r>
      <rPr>
        <sz val="8"/>
        <color rgb="FF000000"/>
        <rFont val="Arial"/>
        <family val="2"/>
      </rPr>
      <t>Proponer medidas correctivas.</t>
    </r>
  </si>
  <si>
    <t>Informes resumidos</t>
  </si>
  <si>
    <r>
      <rPr>
        <b/>
        <sz val="8"/>
        <color theme="0"/>
        <rFont val="Arial"/>
        <family val="2"/>
      </rPr>
      <t>Alcance</t>
    </r>
    <r>
      <rPr>
        <sz val="8"/>
        <color theme="0"/>
        <rFont val="Arial"/>
        <family val="2"/>
      </rPr>
      <t xml:space="preserve"> 
Total de eventos evaluados en función de 7-1-7:</t>
    </r>
    <r>
      <rPr>
        <sz val="8"/>
        <color theme="0"/>
        <rFont val="Arial"/>
        <family val="2"/>
      </rPr>
      <t xml:space="preserve"> </t>
    </r>
    <r>
      <rPr>
        <sz val="8"/>
        <color theme="0"/>
        <rFont val="Arial"/>
        <family val="2"/>
      </rPr>
      <t>Generado automáticamente; ajustar según sea necesario.</t>
    </r>
  </si>
  <si>
    <t>% de cumplimiento de objetivos</t>
  </si>
  <si>
    <t>Desempeño global</t>
  </si>
  <si>
    <t>Detección</t>
  </si>
  <si>
    <t>Notificación</t>
  </si>
  <si>
    <t xml:space="preserve">Respuesta </t>
  </si>
  <si>
    <t>Enfoque 7-1-7</t>
  </si>
  <si>
    <t>% de objetivo cumplido</t>
  </si>
  <si>
    <t>Medidas de respuesta temprana</t>
  </si>
  <si>
    <t>Medida de respuesta temprana 1</t>
  </si>
  <si>
    <t>Medida de respuesta temprana 2</t>
  </si>
  <si>
    <t>Medida de respuesta temprana 3</t>
  </si>
  <si>
    <t>Medida de respuesta temprana 4</t>
  </si>
  <si>
    <t>Medida de respuesta temprana 5</t>
  </si>
  <si>
    <t>Medida de respuesta temprana 6</t>
  </si>
  <si>
    <t>Medida de respuesta temprana 7</t>
  </si>
  <si>
    <t>CUELLO DE BOTELLA ABORDADO</t>
  </si>
  <si>
    <r>
      <rPr>
        <b/>
        <sz val="8"/>
        <color theme="0"/>
        <rFont val="Arial"/>
        <family val="2"/>
      </rPr>
      <t>Priorización</t>
    </r>
    <r>
      <rPr>
        <b/>
        <vertAlign val="superscript"/>
        <sz val="8"/>
        <color theme="0"/>
        <rFont val="Arial"/>
        <family val="2"/>
      </rPr>
      <t>1</t>
    </r>
  </si>
  <si>
    <t>AUTORIDAD
RESPONSABLE</t>
  </si>
  <si>
    <t>PRÓXIMOS PASOS</t>
  </si>
  <si>
    <t>Inmediato</t>
  </si>
  <si>
    <t>Nombre, institución, contacto</t>
  </si>
  <si>
    <t>Esperando la fecha de inicio</t>
  </si>
  <si>
    <t>En progreso</t>
  </si>
  <si>
    <t>A largo plazo:</t>
  </si>
  <si>
    <t>Atascado</t>
  </si>
  <si>
    <t>Completado</t>
  </si>
  <si>
    <t xml:space="preserve">Aplazado </t>
  </si>
  <si>
    <r>
      <rPr>
        <sz val="8"/>
        <color theme="5" tint="-0.499984740745262"/>
        <rFont val="Arial"/>
        <family val="2"/>
      </rPr>
      <t xml:space="preserve">  </t>
    </r>
    <r>
      <rPr>
        <sz val="8"/>
        <color theme="5" tint="-0.499984740745262"/>
        <rFont val="Arial"/>
        <family val="2"/>
      </rPr>
      <t>Para agregar una nueva fila:</t>
    </r>
    <r>
      <rPr>
        <sz val="8"/>
        <color theme="5" tint="-0.499984740745262"/>
        <rFont val="Arial"/>
        <family val="2"/>
      </rPr>
      <t xml:space="preserve"> </t>
    </r>
    <r>
      <rPr>
        <sz val="8"/>
        <color theme="5" tint="-0.499984740745262"/>
        <rFont val="Arial"/>
        <family val="2"/>
      </rPr>
      <t xml:space="preserve">Seleccionar la </t>
    </r>
    <r>
      <rPr>
        <b/>
        <sz val="8"/>
        <color theme="5" tint="-0.499984740745262"/>
        <rFont val="Arial"/>
        <family val="2"/>
      </rPr>
      <t>FILA</t>
    </r>
    <r>
      <rPr>
        <sz val="8"/>
        <color theme="5" tint="-0.499984740745262"/>
        <rFont val="Arial"/>
        <family val="2"/>
      </rPr>
      <t xml:space="preserve"> </t>
    </r>
    <r>
      <rPr>
        <b/>
        <sz val="8"/>
        <color theme="5" tint="-0.499984740745262"/>
        <rFont val="Arial"/>
        <family val="2"/>
      </rPr>
      <t xml:space="preserve">"#" </t>
    </r>
    <r>
      <rPr>
        <sz val="8"/>
        <color theme="5" tint="-0.499984740745262"/>
        <rFont val="Arial"/>
        <family val="2"/>
      </rPr>
      <t xml:space="preserve">(hacer clic en el número de fila), luego presionar las teclas </t>
    </r>
    <r>
      <rPr>
        <b/>
        <sz val="8"/>
        <color theme="5" tint="-0.499984740745262"/>
        <rFont val="Arial"/>
        <family val="2"/>
      </rPr>
      <t>Ctrl, Shift y más (+)</t>
    </r>
    <r>
      <rPr>
        <sz val="8"/>
        <color theme="5" tint="-0.499984740745262"/>
        <rFont val="Arial"/>
        <family val="2"/>
      </rPr>
      <t>.</t>
    </r>
    <r>
      <rPr>
        <sz val="8"/>
        <color theme="5" tint="-0.499984740745262"/>
        <rFont val="Arial"/>
        <family val="2"/>
      </rPr>
      <t xml:space="preserve"> 
</t>
    </r>
  </si>
  <si>
    <r>
      <rPr>
        <sz val="8"/>
        <color theme="1"/>
        <rFont val="Arial"/>
        <family val="2"/>
      </rPr>
      <t>1.</t>
    </r>
    <r>
      <rPr>
        <sz val="8"/>
        <color theme="1"/>
        <rFont val="Arial"/>
        <family val="2"/>
      </rPr>
      <t xml:space="preserve"> </t>
    </r>
    <r>
      <rPr>
        <b/>
        <sz val="8"/>
        <color theme="1"/>
        <rFont val="Arial"/>
        <family val="2"/>
      </rPr>
      <t>Priorización:</t>
    </r>
    <r>
      <rPr>
        <sz val="8"/>
        <color theme="1"/>
        <rFont val="Arial"/>
        <family val="2"/>
      </rPr>
      <t xml:space="preserve"> </t>
    </r>
    <r>
      <rPr>
        <sz val="8"/>
        <color theme="1"/>
        <rFont val="Arial"/>
        <family val="2"/>
      </rPr>
      <t>Las medidas inmediatas abordan los cuellos de botella urgentes con los recursos disponibles, mientras que las medidas a largo plazo se compilan y se abordan sistemáticamente durante los procesos de planificación futuros.</t>
    </r>
  </si>
  <si>
    <r>
      <rPr>
        <sz val="8"/>
        <color rgb="FF000000"/>
        <rFont val="Arial"/>
        <family val="2"/>
      </rPr>
      <t>2.</t>
    </r>
    <r>
      <rPr>
        <sz val="8"/>
        <color rgb="FF000000"/>
        <rFont val="Arial"/>
        <family val="2"/>
      </rPr>
      <t xml:space="preserve"> </t>
    </r>
    <r>
      <rPr>
        <b/>
        <sz val="8"/>
        <color rgb="FF000000"/>
        <rFont val="Arial"/>
        <family val="2"/>
      </rPr>
      <t>Estado de progreso</t>
    </r>
    <r>
      <rPr>
        <sz val="8"/>
        <color rgb="FF000000"/>
        <rFont val="Arial"/>
        <family val="2"/>
      </rPr>
      <t xml:space="preserve">: </t>
    </r>
    <r>
      <rPr>
        <b/>
        <sz val="8"/>
        <color rgb="FF000000"/>
        <rFont val="Arial"/>
        <family val="2"/>
      </rPr>
      <t xml:space="preserve">completado </t>
    </r>
    <r>
      <rPr>
        <sz val="8"/>
        <color rgb="FF000000"/>
        <rFont val="Arial"/>
        <family val="2"/>
      </rPr>
      <t xml:space="preserve">(la implementación se completó con éxito), </t>
    </r>
    <r>
      <rPr>
        <b/>
        <sz val="8"/>
        <color rgb="FF000000"/>
        <rFont val="Arial"/>
        <family val="2"/>
      </rPr>
      <t>en progreso</t>
    </r>
    <r>
      <rPr>
        <sz val="8"/>
        <color rgb="FF000000"/>
        <rFont val="Arial"/>
        <family val="2"/>
      </rPr>
      <t xml:space="preserve"> (la implementación está en curso), atascado (la implementación encontró un obstáculo y no está en progreso,</t>
    </r>
    <r>
      <rPr>
        <sz val="8"/>
        <color rgb="FF000000"/>
        <rFont val="Arial"/>
        <family val="2"/>
      </rPr>
      <t xml:space="preserve"> </t>
    </r>
  </si>
  <si>
    <r>
      <rPr>
        <sz val="8"/>
        <color rgb="FF000000"/>
        <rFont val="Arial"/>
        <family val="2"/>
      </rPr>
      <t xml:space="preserve">debe discutirse la priorización potencial o la asignación de recursos para aliviar los cuellos de botella en la implementación), </t>
    </r>
    <r>
      <rPr>
        <b/>
        <sz val="8"/>
        <color rgb="FF000000"/>
        <rFont val="Arial"/>
        <family val="2"/>
      </rPr>
      <t>esperando la fecha de inicio</t>
    </r>
    <r>
      <rPr>
        <sz val="8"/>
        <color rgb="FF000000"/>
        <rFont val="Arial"/>
        <family val="2"/>
      </rPr>
      <t xml:space="preserve"> (implementación en espera antes de la fecha de inicio), </t>
    </r>
    <r>
      <rPr>
        <b/>
        <sz val="8"/>
        <color rgb="FF000000"/>
        <rFont val="Arial"/>
        <family val="2"/>
      </rPr>
      <t xml:space="preserve">aplazado </t>
    </r>
    <r>
      <rPr>
        <sz val="8"/>
        <color rgb="FF000000"/>
        <rFont val="Arial"/>
        <family val="2"/>
      </rPr>
      <t>(implementación repriorizada para el próximo ciclo de implementación)</t>
    </r>
  </si>
  <si>
    <t xml:space="preserve">  </t>
  </si>
  <si>
    <t xml:space="preserve"> </t>
  </si>
  <si>
    <t>Trabajador clínico o de salud</t>
  </si>
  <si>
    <t>Laboratorio</t>
  </si>
  <si>
    <t>Planificación y procedimientos</t>
  </si>
  <si>
    <t>Profesional de la salud con capacitación inadecuada en vigilancia y respuesta</t>
  </si>
  <si>
    <t>Capacidad de diagnóstico de laboratorio inadecuada</t>
  </si>
  <si>
    <t>Capacidad limitada de gestión de casos clínicos  </t>
  </si>
  <si>
    <t>Demoras en la recolección de muestras </t>
  </si>
  <si>
    <t>Transporte de las muestras retrasado</t>
  </si>
  <si>
    <t>Capacidad/punto focal de vigilancia clínica insuficiente </t>
  </si>
  <si>
    <t>Insumos insuficientes para diagnósticos (reactivos de laboratorio, pruebas de diagnóstico rápido, kits para la recolección de muestras)</t>
  </si>
  <si>
    <t>Coordinación</t>
  </si>
  <si>
    <t>Retraso o falta de notificación de laboratorio</t>
  </si>
  <si>
    <t>Políticas y lineamientos de vigilancia o respuesta inadecuados</t>
  </si>
  <si>
    <t>Coordinación inadecuada entre unidades o agencias de salud pública</t>
  </si>
  <si>
    <t>Tiempo prolongado de entrega en el laboratorio interno</t>
  </si>
  <si>
    <t>Recursos y adquisiciones</t>
  </si>
  <si>
    <t>Equipos de respuesta multisectoriales/disciplinarios inadecuados</t>
  </si>
  <si>
    <t>Paciente o comunidad</t>
  </si>
  <si>
    <t>Demoras en la búsqueda de atención médica por parte del paciente </t>
  </si>
  <si>
    <t>Débil coordinación de respuestas, incluida la gestión de incidentes y la capacidad del equipo de respuesta rápida </t>
  </si>
  <si>
    <t>Inadecuada sensibilidad de la detección comunitaria </t>
  </si>
  <si>
    <t>Disponibilidad limitada de tratamientos, contramedidas o equipo de protección personal </t>
  </si>
  <si>
    <t>Coordinación inadecuada con los países vecinos </t>
  </si>
  <si>
    <t>Poco conocimiento o confianza por parte de la comunidad </t>
  </si>
  <si>
    <t>Coordinación inadecuada entre los sectores público y privado</t>
  </si>
  <si>
    <t>Sistemas de datos</t>
  </si>
  <si>
    <t>Falta de datos de vigilancia oportunos o completos</t>
  </si>
  <si>
    <t>Asistencia financiera pública inadecuada (p. ej., tratamientos; para compensar los impactos de las medidas de salud pública y sociales [PHSM])</t>
  </si>
  <si>
    <t>Desafío tecnológico para sistemas de vigilancia/información electrónica (p. ej., cobertura de red) </t>
  </si>
  <si>
    <t>Características del evento</t>
  </si>
  <si>
    <t>Problemas de acceso (p. ej., remoto, frágil, en contextos de conflicto, condiciones climáticas)</t>
  </si>
  <si>
    <t>Patógeno nuevo, inesperado o de menor prioridad</t>
  </si>
  <si>
    <r>
      <rPr>
        <sz val="8"/>
        <color rgb="FF4C4C4F"/>
        <rFont val="Arial"/>
        <family val="2"/>
      </rPr>
      <t xml:space="preserve">  </t>
    </r>
    <r>
      <rPr>
        <sz val="8"/>
        <color rgb="FF4C4C4F"/>
        <rFont val="Arial"/>
        <family val="2"/>
      </rPr>
      <t>Para agregar una nueva fila:</t>
    </r>
    <r>
      <rPr>
        <sz val="8"/>
        <color rgb="FF4C4C4F"/>
        <rFont val="Arial"/>
        <family val="2"/>
      </rPr>
      <t xml:space="preserve"> </t>
    </r>
    <r>
      <rPr>
        <sz val="8"/>
        <color rgb="FF4C4C4F"/>
        <rFont val="Arial"/>
        <family val="2"/>
      </rPr>
      <t xml:space="preserve">Seleccionar la </t>
    </r>
    <r>
      <rPr>
        <b/>
        <sz val="8"/>
        <color rgb="FF4C4C4F"/>
        <rFont val="Arial"/>
        <family val="2"/>
      </rPr>
      <t>FILA</t>
    </r>
    <r>
      <rPr>
        <sz val="8"/>
        <color rgb="FF4C4C4F"/>
        <rFont val="Arial"/>
        <family val="2"/>
      </rPr>
      <t xml:space="preserve"> </t>
    </r>
    <r>
      <rPr>
        <b/>
        <sz val="8"/>
        <color rgb="FF4C4C4F"/>
        <rFont val="Arial"/>
        <family val="2"/>
      </rPr>
      <t xml:space="preserve">"#" </t>
    </r>
    <r>
      <rPr>
        <sz val="8"/>
        <color rgb="FF4C4C4F"/>
        <rFont val="Arial"/>
        <family val="2"/>
      </rPr>
      <t xml:space="preserve">(hacer clic en el número de fila), luego presionar las teclas </t>
    </r>
    <r>
      <rPr>
        <b/>
        <sz val="8"/>
        <color rgb="FF4C4C4F"/>
        <rFont val="Arial"/>
        <family val="2"/>
      </rPr>
      <t>Ctrl, Shift y más (+)</t>
    </r>
    <r>
      <rPr>
        <sz val="8"/>
        <color rgb="FF4C4C4F"/>
        <rFont val="Arial"/>
        <family val="2"/>
      </rPr>
      <t>.</t>
    </r>
  </si>
  <si>
    <r>
      <rPr>
        <b/>
        <sz val="10"/>
        <color rgb="FFF8FEF3"/>
        <rFont val="Arial"/>
        <family val="2"/>
      </rPr>
      <t xml:space="preserve">Recuentos de categorías de cuellos de botella
</t>
    </r>
    <r>
      <rPr>
        <sz val="10"/>
        <color rgb="FFF8FEF3"/>
        <rFont val="Arial"/>
        <family val="2"/>
      </rPr>
      <t>Para actualizar los resultados, seleccionar cualquier área de la tabla a continuación, luego hacer clic derecho y seleccionar "actualizar"</t>
    </r>
    <r>
      <rPr>
        <b/>
        <sz val="10"/>
        <color rgb="FFF8FEF3"/>
        <rFont val="Arial"/>
        <family val="2"/>
      </rPr>
      <t>.</t>
    </r>
  </si>
  <si>
    <t>Categorías de cuellos de botella</t>
  </si>
  <si>
    <t xml:space="preserve"> TA de JEE</t>
  </si>
  <si>
    <t>P1. Instrumentos legales</t>
  </si>
  <si>
    <t>P1.1. Instrumentos legales</t>
  </si>
  <si>
    <t>P2. Financiamiento</t>
  </si>
  <si>
    <t>P1.2. Equidad de género e igualdad en emergencias de salud</t>
  </si>
  <si>
    <t>P3. Coordinación de IHR, funciones del punto focal nacional de IHR y promoción</t>
  </si>
  <si>
    <t>P4. AMR</t>
  </si>
  <si>
    <t>P2.2. Financiamiento para la respuesta a emergencias de salud pública</t>
  </si>
  <si>
    <t>P5. Enfermedad zoonótica</t>
  </si>
  <si>
    <t>P6. Seguridad alimenticia</t>
  </si>
  <si>
    <t>P3.2. Mecanismos de coordinación multisectorial</t>
  </si>
  <si>
    <t>P7. Bioseguridad y bioprotección</t>
  </si>
  <si>
    <t>P8. Inmunización</t>
  </si>
  <si>
    <t>D1. Laboratorio de sistemas de laboratorios nacionales</t>
  </si>
  <si>
    <t>D2. Vigilancia</t>
  </si>
  <si>
    <t>D3. Recursos humanos</t>
  </si>
  <si>
    <t>P4.4. Uso óptimo de medicamentos antimicrobianos en la salud humana</t>
  </si>
  <si>
    <t>R1. Gestión de emergencias de salud</t>
  </si>
  <si>
    <t>P4.5. Uso óptimo de medicamentos antimicrobianos en la salud animal y la agricultura</t>
  </si>
  <si>
    <t>R2. Vincular las autoridades de seguridad y salud pública</t>
  </si>
  <si>
    <t>P5.1. Vigilancia de enfermedades zoonóticas</t>
  </si>
  <si>
    <t>R3. Provisión de servicios de salud</t>
  </si>
  <si>
    <t>P5.2. Respuesta a enfermedades zoonóticas</t>
  </si>
  <si>
    <t>R4. PCI</t>
  </si>
  <si>
    <t>P5.3. Prácticas de producción animal sanitarias</t>
  </si>
  <si>
    <t>R5. RCCE</t>
  </si>
  <si>
    <t>P6.1. Vigilancia de enfermedades transmitidas por alimentos y contaminación</t>
  </si>
  <si>
    <t>PoE. PoE y salud en las fronteras</t>
  </si>
  <si>
    <t>P6.2. Respuesta y gestión de emergencias de seguridad alimentaria</t>
  </si>
  <si>
    <t>Eventos químicos</t>
  </si>
  <si>
    <t>P7.1. Se ha implementado un sistema integral de bioseguridad y bioprotección a nivel gubernamental para instalaciones humanas, animales y agrícolas.</t>
  </si>
  <si>
    <t>Emergencias radiológicas</t>
  </si>
  <si>
    <t>P7.2. Capacitación y prácticas de bioseguridad y bioprotección en todos los sectores relevantes (incluidos el humano, el animal y la agricultura)</t>
  </si>
  <si>
    <t>P8.1. Cobertura de vacunación (sarampión) como parte del programa nacional</t>
  </si>
  <si>
    <t>P8.2. Acceso y entrega de vacunas nacionales</t>
  </si>
  <si>
    <t>P8.3. Vacunación masiva para epidemias de enfermedades prevenibles por vacunas (EPV)</t>
  </si>
  <si>
    <t>D1.1. Modalidades de capacidad de prueba de laboratorio</t>
  </si>
  <si>
    <t>D1.2. Sistema de remisión y transporte de muestras</t>
  </si>
  <si>
    <t>D1.3. Red nacional de diagnóstico efectiva</t>
  </si>
  <si>
    <t>D1.4. Sistema de calidad de laboratorio</t>
  </si>
  <si>
    <t>D2.1. Función de vigilancia de alerta temprana</t>
  </si>
  <si>
    <t>D2.2. Verificación e investigación de eventos</t>
  </si>
  <si>
    <t>D2.3. Analizar y compartir información</t>
  </si>
  <si>
    <t>D3.1. Estrategia de fuerza laboral multisectorial</t>
  </si>
  <si>
    <t>D3.3. Capacitación de la fuerza laboral</t>
  </si>
  <si>
    <t>D3.4. Incremento de la fuerza laboral durante un evento de salud pública</t>
  </si>
  <si>
    <t>R1.1. Evaluación de riesgos de emergencia y preparación</t>
  </si>
  <si>
    <t>Otro</t>
  </si>
  <si>
    <t>R1.3. Gestión de la respuesta a emergencias de salud</t>
  </si>
  <si>
    <t>R1.4. Activación y coordinación del personal de salud en una emergencia de salud pública</t>
  </si>
  <si>
    <t>R1.5. Gestión de logística de emergencia y cadena de suministro</t>
  </si>
  <si>
    <t>R1.6. Investigación, desarrollo e innovación</t>
  </si>
  <si>
    <t>R2.1. Las autoridades de salud pública y seguridad (p. ej., la fuerza pública, el control fronterizo, la aduana) están interconectadas durante un evento biológico, químico o radiológico sospechoso o confirmado.</t>
  </si>
  <si>
    <t>R3.1. Gestión de casos</t>
  </si>
  <si>
    <t>R3.2. Utilización de servicios de salud</t>
  </si>
  <si>
    <t>R3.3. Continuidad de dispositivos de salud esenciales</t>
  </si>
  <si>
    <t>R4.1. Programas PCI</t>
  </si>
  <si>
    <t>R4.3. Entorno seguro en las instalaciones de salud</t>
  </si>
  <si>
    <t xml:space="preserve">R5.1. Sistemas RCCE para emergencias </t>
  </si>
  <si>
    <t>R5.2 Comunicación de riesgos</t>
  </si>
  <si>
    <t>R5.3. Participación comunitaria</t>
  </si>
  <si>
    <t>PoE3. Enfoque basado en riesgos para las medidas relacionadas con los viajes internacionales</t>
  </si>
  <si>
    <t>CE1. Mecanismos establecidos y funcionando para detectar y responder a eventos o emergencias químicas</t>
  </si>
  <si>
    <t>CE2. Entorno propicio establecido para la gestión de eventos químicos</t>
  </si>
  <si>
    <t>RE1. Mecanismos establecidos y funcionando para detectar y responder a emergencias nucleares y radiológicas</t>
  </si>
  <si>
    <t>RE2. Entorno propicio establecido para la gestión de emergencias nucleares y radiológicas</t>
  </si>
  <si>
    <r>
      <rPr>
        <b/>
        <sz val="9"/>
        <color rgb="FFF8FEF3"/>
        <rFont val="Arial"/>
        <family val="2"/>
      </rPr>
      <t xml:space="preserve">
Event type</t>
    </r>
    <r>
      <rPr>
        <sz val="9"/>
        <color rgb="FFF8FEF3"/>
        <rFont val="Arial"/>
        <family val="2"/>
      </rPr>
      <t xml:space="preserve">
Type of event (e.g., endemic disease, animal disease, non-endemic disease or other health threats)</t>
    </r>
  </si>
  <si>
    <t>Select from drop-down.</t>
  </si>
  <si>
    <r>
      <rPr>
        <b/>
        <sz val="9"/>
        <color theme="0"/>
        <rFont val="Arial"/>
        <family val="2"/>
      </rPr>
      <t xml:space="preserve">
FECHA DE APARICIÓN¹²</t>
    </r>
    <r>
      <rPr>
        <sz val="9"/>
        <color theme="0"/>
        <rFont val="Arial"/>
        <family val="2"/>
      </rPr>
      <t xml:space="preserve">
Consultar la definición  abajo.
</t>
    </r>
  </si>
  <si>
    <t>NOMBRE DEL EVENTO</t>
  </si>
  <si>
    <t>ACCION PROPUESTA</t>
  </si>
  <si>
    <t xml:space="preserve">
FECHA FINAL</t>
  </si>
  <si>
    <t xml:space="preserve">
FECHA DE INICIO</t>
  </si>
  <si>
    <r>
      <t xml:space="preserve">ESTADO DE AVANCE </t>
    </r>
    <r>
      <rPr>
        <b/>
        <vertAlign val="superscript"/>
        <sz val="8"/>
        <color theme="0"/>
        <rFont val="Arial"/>
        <family val="2"/>
      </rPr>
      <t>2</t>
    </r>
  </si>
  <si>
    <t>Cuellos de botella
Transcriba los cuellos de botella individuales de la hoja 'Ingresar datos de puntualidad'.
Asigne categorías de cuellos de botella en la Columna D o utilice esta lista para respaldar un análisis temático de los cuellos de botella recurr</t>
  </si>
  <si>
    <t>Nombre del evento</t>
  </si>
  <si>
    <r>
      <t>Intervalo</t>
    </r>
    <r>
      <rPr>
        <sz val="9"/>
        <color theme="0"/>
        <rFont val="Arial"/>
        <family val="2"/>
      </rPr>
      <t xml:space="preserve">
Asigne un intervalo de 7-1-7</t>
    </r>
  </si>
  <si>
    <r>
      <t>Categoría de cuellos de botella</t>
    </r>
    <r>
      <rPr>
        <sz val="9"/>
        <color theme="0"/>
        <rFont val="Arial"/>
        <family val="2"/>
      </rPr>
      <t xml:space="preserve">
Asigne una categoría</t>
    </r>
  </si>
  <si>
    <r>
      <t>Área técnica</t>
    </r>
    <r>
      <rPr>
        <sz val="9"/>
        <color theme="0"/>
        <rFont val="Arial"/>
        <family val="2"/>
      </rPr>
      <t xml:space="preserve">
Asigne un área
técnica EEC (Evaluacion Externa Conjunta)</t>
    </r>
  </si>
  <si>
    <r>
      <t xml:space="preserve">Indicador EEC
</t>
    </r>
    <r>
      <rPr>
        <sz val="9"/>
        <color theme="0"/>
        <rFont val="Arial"/>
        <family val="2"/>
      </rPr>
      <t>Asignar un indicador EEC (opcional)</t>
    </r>
  </si>
  <si>
    <r>
      <rPr>
        <b/>
        <sz val="9"/>
        <color rgb="FFFFFFFF"/>
        <rFont val="Arial"/>
        <family val="2"/>
      </rPr>
      <t>Categorías de cuellos de botella 7-1-7</t>
    </r>
    <r>
      <rPr>
        <sz val="9"/>
        <color rgb="FFFFFFFF"/>
        <rFont val="Arial"/>
        <family val="2"/>
      </rPr>
      <t xml:space="preserve">
Para ayudar a identificar las áreas que necesitan  más acción e inversión, clasifique los cuellos de botella y revise las categorías que se repiten con mayor frecuencia. 
Las categorías de cuellos de botella comunes identificadas a través de la implementación del enfoque 7-1-7 se enumeran a continuación. Esta lista no es exhaustiva y pueden ser necesarias categorías de cuellos de botella adicionales.  </t>
    </r>
  </si>
  <si>
    <t> Poca conciencia o sospecha clínica por parte de los trabajadores de la salud </t>
  </si>
  <si>
    <t>Intercambio de información y colaboración inadecuados en el marco de Una Salud</t>
  </si>
  <si>
    <t> Comunicación de riesgo o participación comunitaria inadecuadas  </t>
  </si>
  <si>
    <t>Incumplimiento de los procedimientos iniciales de evaluación de riesgos o verificación de eventos</t>
  </si>
  <si>
    <t> Procedimientos  establecidos para la notificación de eventos son inadecuados. </t>
  </si>
  <si>
    <t> Evaluaciones de riesgo, preparación o planes de respuesta inadecuados </t>
  </si>
  <si>
    <t> Prioridades en conflicto (incluido el COVID-19) </t>
  </si>
  <si>
    <t> Demoras en la logistica y envios </t>
  </si>
  <si>
    <t>Retrasos en aprobaciones (p. ej., burocráticas, regulatorias, etc.)</t>
  </si>
  <si>
    <t>Profesional de la salud con capacitación  en vigilancia y respuesta inadecuadas</t>
  </si>
  <si>
    <t>PPoca conciencia o sospecha clínica por parte de los trabajadores de la salud </t>
  </si>
  <si>
    <t> C Punto focal con capacidad de vigilancia o clínica insuficiente </t>
  </si>
  <si>
    <t> Intercambio de información y colaboración inadecuados en el marco de Una Salud</t>
  </si>
  <si>
    <t xml:space="preserve">Retraso en el transporte de las muestras </t>
  </si>
  <si>
    <t>Insumos para diagnósticos (reactivos de laboratorio, pruebas de diagnóstico rápido, kits para la recolección de muestras) insuficientes</t>
  </si>
  <si>
    <t>Tiempo de respuesta del laboratorio interno lento</t>
  </si>
  <si>
    <t> Incumplimiento de los protocolos  de notificación de eventos</t>
  </si>
  <si>
    <t>Incumplimiento de los protocolos iniciales de evaluación de riesgos o verificación de eventos</t>
  </si>
  <si>
    <t>Incumplimiento de los protocolos de notificación de eventos</t>
  </si>
  <si>
    <t> Protocolos  establecidos para la notificación de eventos inadecuados. </t>
  </si>
  <si>
    <t> Evaluaciones de riesgo, preparación o planes de respuesta inadecuados</t>
  </si>
  <si>
    <t> Financiamiento o recursos inadecuados para iniciar la respuesta o movilizar rápidamente recursos</t>
  </si>
  <si>
    <t>Financiamiento o recursos inadecuados para iniciar la respuesta o movilizar rápidamente recursos</t>
  </si>
  <si>
    <t>Demoras en la logistica y envíos.</t>
  </si>
  <si>
    <t>Déficit de recursos humanos en  salud pública </t>
  </si>
  <si>
    <t>ID de indicador EEC</t>
  </si>
  <si>
    <t>P4.1. Coordinación multisectorial en RAM</t>
  </si>
  <si>
    <t>P4.2. Vigilancia de RAM</t>
  </si>
  <si>
    <t>P4.3. Prevención de MDR</t>
  </si>
  <si>
    <t>R1.2. COESP</t>
  </si>
  <si>
    <t>R4.2. Vigilancia IAAS</t>
  </si>
  <si>
    <t>P2.1. Financiamiento para la implementación de RSI</t>
  </si>
  <si>
    <t>P3.1. Funciones del punto focal nacional de RSI</t>
  </si>
  <si>
    <t>P3.3. Planificación estratégica para RSI, preparación o seguridad sanitaria</t>
  </si>
  <si>
    <t>D3.2. Recursos humanos para la implementación de RSI</t>
  </si>
  <si>
    <t>PoE1. Requisitos de capacidad básica en todo momento para los PdE (aeropuertos, puertos y cruces terrestres)</t>
  </si>
  <si>
    <t>PoE2. Respuesta de salud pública en los PdE</t>
  </si>
  <si>
    <t>N° de objetivo cumplido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</si>
</sst>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66" x14ac:knownFonts="1">
    <font>
      <sz val="10"/>
      <color rgb="FF000000"/>
      <name val="Arial"/>
    </font>
    <font>
      <sz val="11"/>
      <color rgb="FF006100"/>
      <name val="Arial"/>
      <family val="2"/>
      <scheme val="minor"/>
    </font>
    <font>
      <sz val="8"/>
      <name val="Arial"/>
      <family val="2"/>
    </font>
    <font>
      <sz val="10"/>
      <color theme="1"/>
      <name val="Arial"/>
      <family val="2"/>
    </font>
    <font>
      <sz val="10"/>
      <color rgb="FF000000"/>
      <name val="Arial"/>
      <family val="2"/>
    </font>
    <font>
      <b/>
      <sz val="9"/>
      <color theme="1"/>
      <name val="Arial"/>
      <family val="2"/>
    </font>
    <font>
      <sz val="9"/>
      <color rgb="FF000000"/>
      <name val="Arial"/>
      <family val="2"/>
    </font>
    <font>
      <sz val="9"/>
      <color theme="1"/>
      <name val="Arial"/>
      <family val="2"/>
    </font>
    <font>
      <b/>
      <sz val="9"/>
      <color theme="0"/>
      <name val="Arial"/>
      <family val="2"/>
    </font>
    <font>
      <b/>
      <sz val="9"/>
      <color rgb="FF000000"/>
      <name val="Arial"/>
      <family val="2"/>
    </font>
    <font>
      <b/>
      <sz val="9"/>
      <color rgb="FFFFFFFF"/>
      <name val="Arial"/>
      <family val="2"/>
    </font>
    <font>
      <b/>
      <sz val="9"/>
      <color rgb="FFE06666"/>
      <name val="Arial"/>
      <family val="2"/>
    </font>
    <font>
      <b/>
      <sz val="9"/>
      <color rgb="FFF6B26B"/>
      <name val="Arial"/>
      <family val="2"/>
    </font>
    <font>
      <b/>
      <sz val="9"/>
      <color theme="5"/>
      <name val="Arial"/>
      <family val="2"/>
    </font>
    <font>
      <b/>
      <sz val="9"/>
      <color rgb="FFF89736"/>
      <name val="Arial"/>
      <family val="2"/>
    </font>
    <font>
      <sz val="7"/>
      <color rgb="FF000000"/>
      <name val="Arial"/>
      <family val="2"/>
    </font>
    <font>
      <sz val="7"/>
      <color theme="3" tint="0.499984740745262"/>
      <name val="Arial"/>
      <family val="2"/>
    </font>
    <font>
      <sz val="8"/>
      <color rgb="FF000000"/>
      <name val="Arial"/>
      <family val="2"/>
    </font>
    <font>
      <b/>
      <sz val="9"/>
      <color rgb="FF2FBB4D"/>
      <name val="Arial"/>
      <family val="2"/>
    </font>
    <font>
      <b/>
      <sz val="8"/>
      <color theme="1"/>
      <name val="Arial"/>
      <family val="2"/>
    </font>
    <font>
      <sz val="8"/>
      <color theme="1"/>
      <name val="Arial"/>
      <family val="2"/>
    </font>
    <font>
      <b/>
      <sz val="8"/>
      <color rgb="FF000000"/>
      <name val="Arial"/>
      <family val="2"/>
    </font>
    <font>
      <b/>
      <sz val="9"/>
      <color rgb="FFED5446"/>
      <name val="Arial"/>
      <family val="2"/>
    </font>
    <font>
      <b/>
      <sz val="9"/>
      <color rgb="FF4C4C4F"/>
      <name val="Arial"/>
      <family val="2"/>
    </font>
    <font>
      <sz val="7"/>
      <color rgb="FF4C4C4F"/>
      <name val="Arial"/>
      <family val="2"/>
    </font>
    <font>
      <sz val="8"/>
      <color rgb="FF4C4C4F"/>
      <name val="Arial"/>
      <family val="2"/>
    </font>
    <font>
      <b/>
      <sz val="8"/>
      <color rgb="FF4C4C4F"/>
      <name val="Arial"/>
      <family val="2"/>
    </font>
    <font>
      <b/>
      <sz val="8"/>
      <color theme="0"/>
      <name val="Arial"/>
      <family val="2"/>
    </font>
    <font>
      <sz val="8"/>
      <color theme="0" tint="-0.499984740745262"/>
      <name val="Arial"/>
      <family val="2"/>
    </font>
    <font>
      <sz val="8"/>
      <color rgb="FFF89736"/>
      <name val="Arial"/>
      <family val="2"/>
    </font>
    <font>
      <sz val="7"/>
      <color rgb="FF808080"/>
      <name val="Arial"/>
      <family val="2"/>
    </font>
    <font>
      <sz val="10"/>
      <color rgb="FF000000"/>
      <name val="Arial"/>
      <family val="2"/>
    </font>
    <font>
      <b/>
      <sz val="12"/>
      <color rgb="FFED5446"/>
      <name val="Arial"/>
      <family val="2"/>
    </font>
    <font>
      <b/>
      <sz val="12"/>
      <color rgb="FFF89736"/>
      <name val="Arial"/>
      <family val="2"/>
    </font>
    <font>
      <b/>
      <sz val="12"/>
      <color rgb="FF2FBB4D"/>
      <name val="Arial"/>
      <family val="2"/>
    </font>
    <font>
      <b/>
      <sz val="8"/>
      <color rgb="FFF89736"/>
      <name val="Arial"/>
      <family val="2"/>
    </font>
    <font>
      <sz val="22"/>
      <color theme="1"/>
      <name val="Arial"/>
      <family val="2"/>
    </font>
    <font>
      <sz val="10"/>
      <color rgb="FF1E1E1E"/>
      <name val="Helvetica Neue"/>
      <family val="2"/>
    </font>
    <font>
      <b/>
      <sz val="10"/>
      <color rgb="FF000000"/>
      <name val="Arial"/>
      <family val="2"/>
    </font>
    <font>
      <sz val="8"/>
      <color theme="0"/>
      <name val="Arial"/>
      <family val="2"/>
    </font>
    <font>
      <b/>
      <sz val="22"/>
      <color rgb="FFED5446"/>
      <name val="Arial"/>
      <family val="2"/>
    </font>
    <font>
      <b/>
      <sz val="22"/>
      <color rgb="FFF89736"/>
      <name val="Arial"/>
      <family val="2"/>
    </font>
    <font>
      <b/>
      <sz val="22"/>
      <color rgb="FF2FBB4D"/>
      <name val="Arial"/>
      <family val="2"/>
    </font>
    <font>
      <sz val="9"/>
      <color rgb="FF333333"/>
      <name val="Roboto"/>
    </font>
    <font>
      <b/>
      <sz val="11"/>
      <name val="Calibri"/>
      <family val="2"/>
    </font>
    <font>
      <sz val="11"/>
      <name val="Calibri"/>
      <family val="2"/>
    </font>
    <font>
      <sz val="12"/>
      <name val="Times New Roman"/>
      <family val="1"/>
    </font>
    <font>
      <b/>
      <sz val="11"/>
      <color rgb="FF000000"/>
      <name val="Calibri"/>
      <family val="2"/>
    </font>
    <font>
      <sz val="10"/>
      <color rgb="FF000000"/>
      <name val="Symbol"/>
      <charset val="2"/>
    </font>
    <font>
      <sz val="10"/>
      <color rgb="FF231F20"/>
      <name val="Arial"/>
      <family val="2"/>
    </font>
    <font>
      <sz val="8"/>
      <color theme="5" tint="-0.499984740745262"/>
      <name val="Arial"/>
      <family val="2"/>
    </font>
    <font>
      <b/>
      <sz val="8"/>
      <color theme="5" tint="-0.499984740745262"/>
      <name val="Arial"/>
      <family val="2"/>
    </font>
    <font>
      <sz val="10"/>
      <color theme="0"/>
      <name val="Arial"/>
      <family val="2"/>
    </font>
    <font>
      <sz val="9"/>
      <color theme="0"/>
      <name val="Arial"/>
      <family val="2"/>
    </font>
    <font>
      <sz val="10"/>
      <color rgb="FFF8FEF3"/>
      <name val="Arial"/>
      <family val="2"/>
    </font>
    <font>
      <b/>
      <sz val="10"/>
      <color rgb="FFF8FEF3"/>
      <name val="Arial"/>
      <family val="2"/>
    </font>
    <font>
      <sz val="9"/>
      <color rgb="FFF8FEF3"/>
      <name val="Arial"/>
      <family val="2"/>
    </font>
    <font>
      <b/>
      <sz val="9"/>
      <color rgb="FFF8FEF3"/>
      <name val="Arial"/>
      <family val="2"/>
    </font>
    <font>
      <sz val="9"/>
      <color rgb="FFFFFFFF"/>
      <name val="Arial"/>
      <family val="2"/>
    </font>
    <font>
      <b/>
      <sz val="12"/>
      <color rgb="FF000000"/>
      <name val="Arial"/>
      <family val="2"/>
    </font>
    <font>
      <sz val="12"/>
      <color rgb="FF000000"/>
      <name val="Arial"/>
      <family val="2"/>
    </font>
    <font>
      <b/>
      <sz val="12"/>
      <color theme="0"/>
      <name val="Arial"/>
      <family val="2"/>
    </font>
    <font>
      <b/>
      <sz val="10"/>
      <color theme="1"/>
      <name val="Arial"/>
      <family val="2"/>
      <scheme val="minor"/>
    </font>
    <font>
      <sz val="10"/>
      <color theme="1"/>
      <name val="Arial"/>
      <family val="2"/>
      <scheme val="minor"/>
    </font>
    <font>
      <sz val="11"/>
      <color theme="1"/>
      <name val="Calibri"/>
      <family val="2"/>
    </font>
    <font>
      <b/>
      <vertAlign val="superscript"/>
      <sz val="8"/>
      <color theme="0"/>
      <name val="Arial"/>
      <family val="2"/>
    </font>
  </fonts>
  <fills count="28">
    <fill>
      <patternFill patternType="none"/>
    </fill>
    <fill>
      <patternFill patternType="gray125"/>
    </fill>
    <fill>
      <patternFill patternType="solid">
        <fgColor rgb="FFC6EFCE"/>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ED5446"/>
        <bgColor rgb="FFE06666"/>
      </patternFill>
    </fill>
    <fill>
      <patternFill patternType="solid">
        <fgColor rgb="FFF89736"/>
        <bgColor rgb="FFF6B26B"/>
      </patternFill>
    </fill>
    <fill>
      <patternFill patternType="solid">
        <fgColor rgb="FF2FBB4D"/>
        <bgColor rgb="FF93C47D"/>
      </patternFill>
    </fill>
    <fill>
      <patternFill patternType="solid">
        <fgColor rgb="FF4C4C4F"/>
        <bgColor indexed="64"/>
      </patternFill>
    </fill>
    <fill>
      <patternFill patternType="solid">
        <fgColor rgb="FF4C4C4F"/>
        <bgColor rgb="FFD9D9D9"/>
      </patternFill>
    </fill>
    <fill>
      <patternFill patternType="solid">
        <fgColor rgb="FF4C4C4F"/>
        <bgColor rgb="FF93C47D"/>
      </patternFill>
    </fill>
    <fill>
      <patternFill patternType="solid">
        <fgColor rgb="FF4C4C4F"/>
        <bgColor rgb="FFE06666"/>
      </patternFill>
    </fill>
    <fill>
      <patternFill patternType="solid">
        <fgColor rgb="FFFCF6EA"/>
        <bgColor indexed="64"/>
      </patternFill>
    </fill>
    <fill>
      <patternFill patternType="solid">
        <fgColor rgb="FFF5E7E9"/>
        <bgColor indexed="64"/>
      </patternFill>
    </fill>
    <fill>
      <patternFill patternType="solid">
        <fgColor rgb="FFF8FEF3"/>
        <bgColor indexed="64"/>
      </patternFill>
    </fill>
    <fill>
      <patternFill patternType="solid">
        <fgColor rgb="FFF89736"/>
        <bgColor indexed="64"/>
      </patternFill>
    </fill>
    <fill>
      <patternFill patternType="solid">
        <fgColor theme="0" tint="-4.9989318521683403E-2"/>
        <bgColor rgb="FFF3F3F3"/>
      </patternFill>
    </fill>
    <fill>
      <patternFill patternType="solid">
        <fgColor theme="0" tint="-4.9989318521683403E-2"/>
        <bgColor rgb="FF000000"/>
      </patternFill>
    </fill>
    <fill>
      <patternFill patternType="solid">
        <fgColor rgb="FF4C4C4F"/>
        <bgColor rgb="FFEFEFEF"/>
      </patternFill>
    </fill>
    <fill>
      <patternFill patternType="solid">
        <fgColor rgb="FFED5446"/>
        <bgColor indexed="64"/>
      </patternFill>
    </fill>
    <fill>
      <patternFill patternType="solid">
        <fgColor rgb="FF2FBB4D"/>
        <bgColor indexed="64"/>
      </patternFill>
    </fill>
    <fill>
      <patternFill patternType="solid">
        <fgColor rgb="FFF2F2F2"/>
        <bgColor rgb="FFF3F3F3"/>
      </patternFill>
    </fill>
    <fill>
      <patternFill patternType="solid">
        <fgColor theme="0" tint="-0.499984740745262"/>
        <bgColor indexed="64"/>
      </patternFill>
    </fill>
    <fill>
      <patternFill patternType="solid">
        <fgColor theme="0" tint="-0.249977111117893"/>
        <bgColor indexed="64"/>
      </patternFill>
    </fill>
    <fill>
      <patternFill patternType="solid">
        <fgColor rgb="FFEDEDED"/>
        <bgColor indexed="64"/>
      </patternFill>
    </fill>
    <fill>
      <patternFill patternType="solid">
        <fgColor theme="0" tint="-4.9989318521683403E-2"/>
        <bgColor rgb="FFD9D9D9"/>
      </patternFill>
    </fill>
  </fills>
  <borders count="50">
    <border>
      <left/>
      <right/>
      <top/>
      <bottom/>
      <diagonal/>
    </border>
    <border>
      <left/>
      <right/>
      <top/>
      <bottom style="thin">
        <color theme="0"/>
      </bottom>
      <diagonal/>
    </border>
    <border>
      <left/>
      <right style="thin">
        <color rgb="FF000000"/>
      </right>
      <top/>
      <bottom style="thin">
        <color rgb="FFFFFFFF"/>
      </bottom>
      <diagonal/>
    </border>
    <border>
      <left style="thin">
        <color theme="0" tint="-0.249977111117893"/>
      </left>
      <right style="thin">
        <color theme="0" tint="-0.249977111117893"/>
      </right>
      <top style="thin">
        <color theme="0" tint="-0.249977111117893"/>
      </top>
      <bottom/>
      <diagonal/>
    </border>
    <border>
      <left/>
      <right/>
      <top style="thin">
        <color theme="0"/>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op>
      <bottom style="thin">
        <color theme="0" tint="-0.249977111117893"/>
      </bottom>
      <diagonal/>
    </border>
    <border>
      <left/>
      <right style="thin">
        <color theme="0" tint="-0.249977111117893"/>
      </right>
      <top style="thin">
        <color theme="0" tint="-0.249977111117893"/>
      </top>
      <bottom style="thin">
        <color theme="0"/>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bottom>
      <diagonal/>
    </border>
    <border>
      <left/>
      <right/>
      <top style="thin">
        <color theme="0" tint="-0.249977111117893"/>
      </top>
      <bottom style="thin">
        <color theme="0"/>
      </bottom>
      <diagonal/>
    </border>
    <border>
      <left style="thick">
        <color rgb="FF2FBB4D"/>
      </left>
      <right style="thin">
        <color theme="0" tint="-0.249977111117893"/>
      </right>
      <top style="thin">
        <color theme="0"/>
      </top>
      <bottom style="medium">
        <color theme="0" tint="-0.499984740745262"/>
      </bottom>
      <diagonal/>
    </border>
    <border>
      <left style="thin">
        <color theme="0" tint="-0.249977111117893"/>
      </left>
      <right style="thin">
        <color theme="0" tint="-0.249977111117893"/>
      </right>
      <top style="thin">
        <color rgb="FFFFFFFF"/>
      </top>
      <bottom style="medium">
        <color theme="0" tint="-0.499984740745262"/>
      </bottom>
      <diagonal/>
    </border>
    <border>
      <left/>
      <right/>
      <top style="thin">
        <color theme="0"/>
      </top>
      <bottom style="medium">
        <color theme="0" tint="-0.499984740745262"/>
      </bottom>
      <diagonal/>
    </border>
    <border>
      <left style="thin">
        <color theme="3" tint="0.34998626667073579"/>
      </left>
      <right style="thin">
        <color theme="3" tint="0.34998626667073579"/>
      </right>
      <top style="thin">
        <color theme="3" tint="0.34998626667073579"/>
      </top>
      <bottom style="thin">
        <color theme="3" tint="0.34998626667073579"/>
      </bottom>
      <diagonal/>
    </border>
    <border>
      <left/>
      <right style="thick">
        <color theme="0" tint="-0.249977111117893"/>
      </right>
      <top style="thin">
        <color theme="0"/>
      </top>
      <bottom style="thin">
        <color theme="0" tint="-0.249977111117893"/>
      </bottom>
      <diagonal/>
    </border>
    <border>
      <left/>
      <right style="thick">
        <color theme="5"/>
      </right>
      <top style="thin">
        <color theme="0"/>
      </top>
      <bottom style="thin">
        <color theme="0" tint="-0.249977111117893"/>
      </bottom>
      <diagonal/>
    </border>
    <border>
      <left style="thin">
        <color theme="0" tint="-0.249977111117893"/>
      </left>
      <right style="thin">
        <color theme="0" tint="-0.249977111117893"/>
      </right>
      <top style="thin">
        <color theme="0"/>
      </top>
      <bottom style="medium">
        <color theme="0" tint="-0.499984740745262"/>
      </bottom>
      <diagonal/>
    </border>
    <border>
      <left style="thin">
        <color theme="0" tint="-0.249977111117893"/>
      </left>
      <right/>
      <top style="thin">
        <color theme="0"/>
      </top>
      <bottom style="thin">
        <color theme="0" tint="-0.249977111117893"/>
      </bottom>
      <diagonal/>
    </border>
    <border>
      <left style="thin">
        <color theme="0" tint="-0.249977111117893"/>
      </left>
      <right/>
      <top/>
      <bottom style="medium">
        <color theme="0" tint="-0.499984740745262"/>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ck">
        <color theme="0" tint="-0.249977111117893"/>
      </left>
      <right style="thin">
        <color theme="0" tint="-0.249977111117893"/>
      </right>
      <top style="thin">
        <color theme="0"/>
      </top>
      <bottom style="thin">
        <color theme="0" tint="-0.249977111117893"/>
      </bottom>
      <diagonal/>
    </border>
    <border>
      <left/>
      <right style="thin">
        <color theme="0" tint="-0.249977111117893"/>
      </right>
      <top style="thin">
        <color theme="0"/>
      </top>
      <bottom style="medium">
        <color theme="1" tint="0.499984740745262"/>
      </bottom>
      <diagonal/>
    </border>
    <border>
      <left style="thin">
        <color theme="0" tint="-0.249977111117893"/>
      </left>
      <right/>
      <top style="thin">
        <color theme="0"/>
      </top>
      <bottom style="medium">
        <color theme="0" tint="-0.499984740745262"/>
      </bottom>
      <diagonal/>
    </border>
    <border>
      <left style="thin">
        <color theme="0" tint="-0.249977111117893"/>
      </left>
      <right style="thick">
        <color rgb="FFED5446"/>
      </right>
      <top style="thin">
        <color theme="0"/>
      </top>
      <bottom style="medium">
        <color theme="0" tint="-0.499984740745262"/>
      </bottom>
      <diagonal/>
    </border>
    <border>
      <left style="thick">
        <color theme="0" tint="-0.249977111117893"/>
      </left>
      <right style="thin">
        <color theme="0" tint="-0.249977111117893"/>
      </right>
      <top style="thin">
        <color theme="0"/>
      </top>
      <bottom style="medium">
        <color theme="1" tint="0.499984740745262"/>
      </bottom>
      <diagonal/>
    </border>
    <border>
      <left style="thin">
        <color rgb="FFBFBFBF"/>
      </left>
      <right style="thin">
        <color rgb="FFBFBFBF"/>
      </right>
      <top style="thin">
        <color rgb="FFBFBFBF"/>
      </top>
      <bottom style="medium">
        <color rgb="FFBFBFBF"/>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ck">
        <color rgb="FFED5446"/>
      </right>
      <top/>
      <bottom style="thin">
        <color theme="0" tint="-0.249977111117893"/>
      </bottom>
      <diagonal/>
    </border>
    <border>
      <left/>
      <right style="thick">
        <color rgb="FFF89736"/>
      </right>
      <top style="thin">
        <color theme="0"/>
      </top>
      <bottom style="medium">
        <color theme="0" tint="-0.499984740745262"/>
      </bottom>
      <diagonal/>
    </border>
    <border>
      <left style="thin">
        <color theme="0" tint="-0.249977111117893"/>
      </left>
      <right style="thick">
        <color rgb="FFED5446"/>
      </right>
      <top style="thin">
        <color theme="0" tint="-0.249977111117893"/>
      </top>
      <bottom style="thin">
        <color theme="0" tint="-0.249977111117893"/>
      </bottom>
      <diagonal/>
    </border>
    <border>
      <left/>
      <right style="thick">
        <color rgb="FFF89736"/>
      </right>
      <top style="medium">
        <color theme="0" tint="-0.499984740745262"/>
      </top>
      <bottom style="thin">
        <color theme="0" tint="-0.249977111117893"/>
      </bottom>
      <diagonal/>
    </border>
    <border>
      <left/>
      <right style="thick">
        <color rgb="FFF89736"/>
      </right>
      <top style="thin">
        <color theme="0" tint="-0.249977111117893"/>
      </top>
      <bottom style="thin">
        <color theme="0" tint="-0.249977111117893"/>
      </bottom>
      <diagonal/>
    </border>
    <border>
      <left/>
      <right style="thick">
        <color rgb="FFED5446"/>
      </right>
      <top style="thin">
        <color theme="0" tint="-0.249977111117893"/>
      </top>
      <bottom style="thin">
        <color theme="0" tint="-0.249977111117893"/>
      </bottom>
      <diagonal/>
    </border>
    <border>
      <left style="thin">
        <color theme="0" tint="-0.249977111117893"/>
      </left>
      <right style="thick">
        <color theme="0" tint="-0.34998626667073579"/>
      </right>
      <top style="thin">
        <color theme="0"/>
      </top>
      <bottom style="medium">
        <color theme="0" tint="-0.499984740745262"/>
      </bottom>
      <diagonal/>
    </border>
    <border>
      <left style="thin">
        <color theme="0" tint="-0.249977111117893"/>
      </left>
      <right style="thick">
        <color theme="0" tint="-0.34998626667073579"/>
      </right>
      <top style="thin">
        <color theme="0" tint="-0.249977111117893"/>
      </top>
      <bottom style="thin">
        <color theme="0" tint="-0.249977111117893"/>
      </bottom>
      <diagonal/>
    </border>
    <border>
      <left style="thin">
        <color rgb="FFBFBFBF"/>
      </left>
      <right style="thin">
        <color rgb="FFBFBFBF"/>
      </right>
      <top/>
      <bottom style="thin">
        <color rgb="FFBFBFBF"/>
      </bottom>
      <diagonal/>
    </border>
  </borders>
  <cellStyleXfs count="4">
    <xf numFmtId="0" fontId="0" fillId="0" borderId="0"/>
    <xf numFmtId="0" fontId="1" fillId="2" borderId="0" applyNumberFormat="0" applyBorder="0" applyAlignment="0" applyProtection="0"/>
    <xf numFmtId="9" fontId="31" fillId="0" borderId="0" applyFont="0" applyFill="0" applyBorder="0" applyAlignment="0" applyProtection="0"/>
    <xf numFmtId="0" fontId="4" fillId="0" borderId="0"/>
  </cellStyleXfs>
  <cellXfs count="231">
    <xf numFmtId="0" fontId="0" fillId="0" borderId="0" xfId="0"/>
    <xf numFmtId="0" fontId="3" fillId="0" borderId="0" xfId="0" applyFont="1"/>
    <xf numFmtId="0" fontId="0" fillId="0" borderId="0" xfId="0" applyAlignment="1">
      <alignment vertical="center"/>
    </xf>
    <xf numFmtId="0" fontId="0" fillId="0" borderId="0" xfId="0" applyAlignment="1">
      <alignment horizontal="left" vertical="top" indent="1"/>
    </xf>
    <xf numFmtId="0" fontId="15" fillId="0" borderId="0" xfId="0" applyFont="1" applyAlignment="1">
      <alignment horizontal="left" vertical="center" indent="1"/>
    </xf>
    <xf numFmtId="0" fontId="17" fillId="0" borderId="0" xfId="0" applyFont="1"/>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17" fillId="0" borderId="6" xfId="0" applyFont="1" applyBorder="1" applyAlignment="1">
      <alignment horizontal="left" vertical="center" wrapText="1" indent="1"/>
    </xf>
    <xf numFmtId="0" fontId="7" fillId="0" borderId="6" xfId="0" applyFont="1" applyBorder="1" applyAlignment="1">
      <alignment horizontal="center" vertical="top" wrapText="1"/>
    </xf>
    <xf numFmtId="0" fontId="20" fillId="0" borderId="13" xfId="0" applyFont="1" applyBorder="1" applyAlignment="1">
      <alignment horizontal="center" vertical="center" wrapText="1"/>
    </xf>
    <xf numFmtId="0" fontId="6" fillId="10" borderId="14" xfId="0" applyFont="1" applyFill="1" applyBorder="1" applyAlignment="1">
      <alignment vertical="center" wrapText="1"/>
    </xf>
    <xf numFmtId="0" fontId="8" fillId="12" borderId="15" xfId="0" applyFont="1" applyFill="1" applyBorder="1" applyAlignment="1">
      <alignment horizontal="center" vertical="center" wrapText="1"/>
    </xf>
    <xf numFmtId="0" fontId="8" fillId="12" borderId="12" xfId="0" applyFont="1" applyFill="1" applyBorder="1" applyAlignment="1">
      <alignment horizontal="center" vertical="center" wrapText="1"/>
    </xf>
    <xf numFmtId="0" fontId="6" fillId="15" borderId="4" xfId="0" applyFont="1" applyFill="1" applyBorder="1" applyAlignment="1">
      <alignment horizontal="left" vertical="top" wrapText="1" indent="1"/>
    </xf>
    <xf numFmtId="0" fontId="6" fillId="0" borderId="6" xfId="0" applyFont="1" applyBorder="1" applyAlignment="1">
      <alignment horizontal="center" vertical="center" wrapText="1"/>
    </xf>
    <xf numFmtId="0" fontId="6" fillId="0" borderId="6" xfId="0" applyFont="1" applyBorder="1"/>
    <xf numFmtId="0" fontId="7" fillId="0" borderId="6" xfId="0" applyFont="1" applyBorder="1" applyAlignment="1">
      <alignment horizontal="center"/>
    </xf>
    <xf numFmtId="9" fontId="7" fillId="6" borderId="6" xfId="1" applyNumberFormat="1" applyFont="1" applyFill="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xf numFmtId="0" fontId="6" fillId="16" borderId="16" xfId="0" applyFont="1" applyFill="1" applyBorder="1" applyAlignment="1">
      <alignment horizontal="left" vertical="top" wrapText="1" indent="1"/>
    </xf>
    <xf numFmtId="0" fontId="6" fillId="14" borderId="18" xfId="0" applyFont="1" applyFill="1" applyBorder="1" applyAlignment="1">
      <alignment horizontal="left" vertical="top" wrapText="1" indent="1"/>
    </xf>
    <xf numFmtId="0" fontId="27" fillId="10" borderId="0" xfId="0" applyFont="1" applyFill="1" applyAlignment="1">
      <alignment vertical="center"/>
    </xf>
    <xf numFmtId="0" fontId="28" fillId="6" borderId="6" xfId="0" applyFont="1" applyFill="1" applyBorder="1" applyAlignment="1">
      <alignment horizontal="center" vertical="center"/>
    </xf>
    <xf numFmtId="0" fontId="29" fillId="14" borderId="6" xfId="0" applyFont="1" applyFill="1" applyBorder="1" applyAlignment="1">
      <alignment horizontal="center" vertical="center"/>
    </xf>
    <xf numFmtId="0" fontId="28" fillId="3" borderId="6" xfId="0" applyFont="1" applyFill="1" applyBorder="1" applyAlignment="1">
      <alignment horizontal="center" vertical="center"/>
    </xf>
    <xf numFmtId="0" fontId="28" fillId="15" borderId="6" xfId="0" applyFont="1" applyFill="1" applyBorder="1" applyAlignment="1">
      <alignment horizontal="center" vertical="center"/>
    </xf>
    <xf numFmtId="0" fontId="26" fillId="6" borderId="6" xfId="0" applyFont="1" applyFill="1" applyBorder="1" applyAlignment="1">
      <alignment horizontal="center" vertical="center"/>
    </xf>
    <xf numFmtId="0" fontId="27" fillId="10" borderId="0" xfId="0" applyFont="1" applyFill="1" applyAlignment="1">
      <alignment horizontal="center" vertical="center"/>
    </xf>
    <xf numFmtId="0" fontId="25" fillId="0" borderId="0" xfId="0" applyFont="1"/>
    <xf numFmtId="0" fontId="23" fillId="6" borderId="17" xfId="0" applyFont="1" applyFill="1" applyBorder="1" applyAlignment="1">
      <alignment horizontal="center" vertical="center" wrapText="1"/>
    </xf>
    <xf numFmtId="0" fontId="26" fillId="6" borderId="8" xfId="0" applyFont="1" applyFill="1" applyBorder="1" applyAlignment="1">
      <alignment horizontal="left" vertical="center" indent="1"/>
    </xf>
    <xf numFmtId="0" fontId="26" fillId="6" borderId="9" xfId="0" applyFont="1" applyFill="1" applyBorder="1" applyAlignment="1">
      <alignment horizontal="left" vertical="center" indent="1"/>
    </xf>
    <xf numFmtId="0" fontId="26" fillId="6" borderId="10" xfId="0" applyFont="1" applyFill="1" applyBorder="1" applyAlignment="1">
      <alignment horizontal="left" vertical="center" indent="1"/>
    </xf>
    <xf numFmtId="0" fontId="27" fillId="0" borderId="0" xfId="0" applyFont="1" applyAlignment="1">
      <alignment horizontal="center" vertical="center"/>
    </xf>
    <xf numFmtId="0" fontId="27" fillId="0" borderId="0" xfId="0" applyFont="1" applyAlignment="1">
      <alignment vertical="center"/>
    </xf>
    <xf numFmtId="0" fontId="26" fillId="0" borderId="6" xfId="0" applyFont="1" applyBorder="1" applyAlignment="1">
      <alignment horizontal="center" vertical="center"/>
    </xf>
    <xf numFmtId="0" fontId="28" fillId="0" borderId="6" xfId="0" applyFont="1" applyBorder="1" applyAlignment="1">
      <alignment horizontal="center" vertical="center"/>
    </xf>
    <xf numFmtId="0" fontId="29" fillId="0" borderId="6" xfId="0" applyFont="1" applyBorder="1" applyAlignment="1">
      <alignment horizontal="center" vertical="center"/>
    </xf>
    <xf numFmtId="0" fontId="8" fillId="11" borderId="0" xfId="0" applyFont="1" applyFill="1" applyAlignment="1">
      <alignment vertical="center" wrapText="1"/>
    </xf>
    <xf numFmtId="0" fontId="6" fillId="16" borderId="4" xfId="0" applyFont="1" applyFill="1" applyBorder="1" applyAlignment="1">
      <alignment horizontal="left" vertical="top" wrapText="1" indent="1"/>
    </xf>
    <xf numFmtId="0" fontId="9" fillId="6" borderId="6" xfId="0" applyFont="1" applyFill="1" applyBorder="1" applyAlignment="1">
      <alignment horizontal="left" vertical="top" wrapText="1" indent="1"/>
    </xf>
    <xf numFmtId="0" fontId="6" fillId="6" borderId="6" xfId="0" applyFont="1" applyFill="1" applyBorder="1" applyAlignment="1">
      <alignment horizontal="left" vertical="top" wrapText="1" indent="1"/>
    </xf>
    <xf numFmtId="0" fontId="6" fillId="6" borderId="20" xfId="0" applyFont="1" applyFill="1" applyBorder="1" applyAlignment="1">
      <alignment horizontal="left" vertical="top" wrapText="1" indent="1"/>
    </xf>
    <xf numFmtId="0" fontId="6" fillId="14" borderId="4" xfId="0" applyFont="1" applyFill="1" applyBorder="1" applyAlignment="1">
      <alignment horizontal="left" vertical="top" wrapText="1" indent="1"/>
    </xf>
    <xf numFmtId="0" fontId="6" fillId="6" borderId="23" xfId="0" applyFont="1" applyFill="1" applyBorder="1" applyAlignment="1">
      <alignment horizontal="left" vertical="top" indent="1"/>
    </xf>
    <xf numFmtId="0" fontId="24" fillId="6" borderId="26" xfId="0" applyFont="1" applyFill="1" applyBorder="1" applyAlignment="1">
      <alignment horizontal="center" vertical="center"/>
    </xf>
    <xf numFmtId="0" fontId="16" fillId="18" borderId="27" xfId="0" applyFont="1" applyFill="1" applyBorder="1" applyAlignment="1">
      <alignment horizontal="left" vertical="center" wrapText="1" indent="1"/>
    </xf>
    <xf numFmtId="0" fontId="16" fillId="18" borderId="28" xfId="0" applyFont="1" applyFill="1" applyBorder="1" applyAlignment="1">
      <alignment horizontal="left" vertical="center" wrapText="1" indent="1"/>
    </xf>
    <xf numFmtId="0" fontId="16" fillId="18" borderId="25" xfId="0" applyFont="1" applyFill="1" applyBorder="1" applyAlignment="1">
      <alignment horizontal="left" vertical="center" wrapText="1" indent="1"/>
    </xf>
    <xf numFmtId="0" fontId="9" fillId="6" borderId="29" xfId="0" applyFont="1" applyFill="1" applyBorder="1" applyAlignment="1">
      <alignment horizontal="left" vertical="top" wrapText="1" indent="1"/>
    </xf>
    <xf numFmtId="0" fontId="24" fillId="6" borderId="24" xfId="0" applyFont="1" applyFill="1" applyBorder="1" applyAlignment="1">
      <alignment horizontal="center" vertical="top" wrapText="1"/>
    </xf>
    <xf numFmtId="0" fontId="17" fillId="6" borderId="31" xfId="0" applyFont="1" applyFill="1" applyBorder="1" applyAlignment="1">
      <alignment horizontal="left" vertical="top" wrapText="1" indent="1"/>
    </xf>
    <xf numFmtId="0" fontId="17" fillId="6" borderId="22" xfId="0" applyFont="1" applyFill="1" applyBorder="1" applyAlignment="1">
      <alignment horizontal="left" vertical="top" wrapText="1" indent="1"/>
    </xf>
    <xf numFmtId="0" fontId="17" fillId="6" borderId="18" xfId="0" applyFont="1" applyFill="1" applyBorder="1" applyAlignment="1">
      <alignment horizontal="left" vertical="top" wrapText="1" indent="1"/>
    </xf>
    <xf numFmtId="0" fontId="30" fillId="23" borderId="34" xfId="0" applyFont="1" applyFill="1" applyBorder="1" applyAlignment="1">
      <alignment horizontal="left" vertical="center" wrapText="1" indent="1"/>
    </xf>
    <xf numFmtId="0" fontId="9" fillId="6" borderId="8" xfId="0" applyFont="1" applyFill="1" applyBorder="1" applyAlignment="1">
      <alignment horizontal="left" vertical="top" wrapText="1" indent="1"/>
    </xf>
    <xf numFmtId="0" fontId="19" fillId="0" borderId="13" xfId="0" applyFont="1" applyBorder="1" applyAlignment="1">
      <alignment horizontal="left" vertical="center" wrapText="1" indent="1"/>
    </xf>
    <xf numFmtId="0" fontId="20" fillId="0" borderId="13" xfId="0" applyFont="1" applyBorder="1" applyAlignment="1">
      <alignment horizontal="left" vertical="center" wrapText="1" indent="1"/>
    </xf>
    <xf numFmtId="164" fontId="19" fillId="0" borderId="13" xfId="0" applyNumberFormat="1" applyFont="1" applyBorder="1" applyAlignment="1">
      <alignment horizontal="left" vertical="center" wrapText="1" indent="1"/>
    </xf>
    <xf numFmtId="0" fontId="19" fillId="0" borderId="6" xfId="0" applyFont="1" applyBorder="1" applyAlignment="1">
      <alignment horizontal="left" vertical="center" wrapText="1" indent="1"/>
    </xf>
    <xf numFmtId="0" fontId="20" fillId="0" borderId="6" xfId="0" applyFont="1" applyBorder="1" applyAlignment="1">
      <alignment horizontal="left" vertical="center" wrapText="1" indent="1"/>
    </xf>
    <xf numFmtId="164" fontId="19" fillId="0" borderId="6" xfId="0" applyNumberFormat="1" applyFont="1" applyBorder="1" applyAlignment="1">
      <alignment horizontal="left" vertical="center" wrapText="1" indent="1"/>
    </xf>
    <xf numFmtId="0" fontId="7" fillId="0" borderId="6" xfId="0" applyFont="1" applyBorder="1" applyAlignment="1">
      <alignment horizontal="left" indent="1"/>
    </xf>
    <xf numFmtId="0" fontId="5" fillId="0" borderId="13" xfId="0" applyFont="1" applyBorder="1" applyAlignment="1">
      <alignment horizontal="left" vertical="top" indent="1"/>
    </xf>
    <xf numFmtId="0" fontId="7" fillId="0" borderId="13" xfId="0" applyFont="1" applyBorder="1" applyAlignment="1">
      <alignment horizontal="left" vertical="top" indent="1"/>
    </xf>
    <xf numFmtId="164" fontId="7" fillId="0" borderId="13" xfId="0" applyNumberFormat="1" applyFont="1" applyBorder="1" applyAlignment="1">
      <alignment horizontal="left" vertical="top" indent="1"/>
    </xf>
    <xf numFmtId="0" fontId="5" fillId="0" borderId="6" xfId="0" applyFont="1" applyBorder="1" applyAlignment="1">
      <alignment horizontal="left" vertical="top" indent="1"/>
    </xf>
    <xf numFmtId="164" fontId="7" fillId="0" borderId="6" xfId="0" applyNumberFormat="1" applyFont="1" applyBorder="1" applyAlignment="1">
      <alignment horizontal="left" vertical="top" indent="1"/>
    </xf>
    <xf numFmtId="0" fontId="7" fillId="0" borderId="6" xfId="0" applyFont="1" applyBorder="1" applyAlignment="1">
      <alignment horizontal="left" vertical="top" indent="1"/>
    </xf>
    <xf numFmtId="0" fontId="0" fillId="5" borderId="0" xfId="0" applyFill="1"/>
    <xf numFmtId="9" fontId="20" fillId="5" borderId="0" xfId="0" applyNumberFormat="1" applyFont="1" applyFill="1" applyAlignment="1">
      <alignment horizontal="center" vertical="center"/>
    </xf>
    <xf numFmtId="4" fontId="26" fillId="24" borderId="0" xfId="0" applyNumberFormat="1" applyFont="1" applyFill="1" applyAlignment="1">
      <alignment vertical="center"/>
    </xf>
    <xf numFmtId="4" fontId="26" fillId="6" borderId="6" xfId="0" applyNumberFormat="1" applyFont="1" applyFill="1" applyBorder="1" applyAlignment="1">
      <alignment horizontal="center" vertical="center"/>
    </xf>
    <xf numFmtId="4" fontId="26" fillId="6" borderId="13" xfId="0" applyNumberFormat="1" applyFont="1" applyFill="1" applyBorder="1" applyAlignment="1">
      <alignment horizontal="center" vertical="center"/>
    </xf>
    <xf numFmtId="0" fontId="27" fillId="21" borderId="13" xfId="0" applyFont="1" applyFill="1" applyBorder="1" applyAlignment="1">
      <alignment horizontal="center" vertical="center"/>
    </xf>
    <xf numFmtId="0" fontId="27" fillId="17" borderId="13" xfId="0" applyFont="1" applyFill="1" applyBorder="1" applyAlignment="1">
      <alignment horizontal="center" vertical="center"/>
    </xf>
    <xf numFmtId="0" fontId="27" fillId="22" borderId="13" xfId="0" applyFont="1" applyFill="1" applyBorder="1" applyAlignment="1">
      <alignment horizontal="center" vertical="center"/>
    </xf>
    <xf numFmtId="0" fontId="27" fillId="10" borderId="13" xfId="0" applyFont="1" applyFill="1" applyBorder="1" applyAlignment="1">
      <alignment horizontal="center" vertical="center"/>
    </xf>
    <xf numFmtId="0" fontId="27" fillId="5" borderId="0" xfId="0" applyFont="1" applyFill="1" applyAlignment="1">
      <alignment vertical="center"/>
    </xf>
    <xf numFmtId="0" fontId="27" fillId="5" borderId="35" xfId="0" applyFont="1" applyFill="1" applyBorder="1" applyAlignment="1">
      <alignment horizontal="left" vertical="center" indent="1"/>
    </xf>
    <xf numFmtId="0" fontId="0" fillId="5" borderId="5" xfId="0" applyFill="1" applyBorder="1"/>
    <xf numFmtId="0" fontId="27" fillId="5" borderId="5" xfId="0" applyFont="1" applyFill="1" applyBorder="1" applyAlignment="1">
      <alignment vertical="center"/>
    </xf>
    <xf numFmtId="0" fontId="27" fillId="5" borderId="36" xfId="0" applyFont="1" applyFill="1" applyBorder="1" applyAlignment="1">
      <alignment vertical="center"/>
    </xf>
    <xf numFmtId="4" fontId="27" fillId="24" borderId="37" xfId="0" applyNumberFormat="1" applyFont="1" applyFill="1" applyBorder="1" applyAlignment="1">
      <alignment horizontal="center" vertical="center"/>
    </xf>
    <xf numFmtId="0" fontId="0" fillId="5" borderId="37" xfId="0" applyFill="1" applyBorder="1"/>
    <xf numFmtId="0" fontId="17" fillId="5" borderId="8" xfId="0" applyFont="1" applyFill="1" applyBorder="1" applyAlignment="1">
      <alignment horizontal="left" vertical="center" indent="1"/>
    </xf>
    <xf numFmtId="0" fontId="17" fillId="5" borderId="9" xfId="0" applyFont="1" applyFill="1" applyBorder="1" applyAlignment="1">
      <alignment horizontal="left" vertical="center" indent="1"/>
    </xf>
    <xf numFmtId="0" fontId="17" fillId="5" borderId="10" xfId="0" applyFont="1" applyFill="1" applyBorder="1" applyAlignment="1">
      <alignment horizontal="left" vertical="center" indent="1"/>
    </xf>
    <xf numFmtId="0" fontId="6" fillId="15" borderId="42" xfId="0" applyFont="1" applyFill="1" applyBorder="1" applyAlignment="1">
      <alignment horizontal="left" vertical="top" wrapText="1" indent="1"/>
    </xf>
    <xf numFmtId="0" fontId="7" fillId="0" borderId="43" xfId="0" applyFont="1" applyBorder="1" applyAlignment="1">
      <alignment horizontal="left" vertical="top" indent="1"/>
    </xf>
    <xf numFmtId="0" fontId="7" fillId="0" borderId="41" xfId="0" applyFont="1" applyBorder="1" applyAlignment="1">
      <alignment horizontal="left" vertical="top" indent="1"/>
    </xf>
    <xf numFmtId="9" fontId="5" fillId="6" borderId="10" xfId="1" applyNumberFormat="1" applyFont="1" applyFill="1" applyBorder="1" applyAlignment="1">
      <alignment horizontal="center" vertical="center"/>
    </xf>
    <xf numFmtId="9" fontId="5" fillId="6" borderId="45" xfId="1" applyNumberFormat="1" applyFont="1" applyFill="1" applyBorder="1" applyAlignment="1">
      <alignment horizontal="center" vertical="center"/>
    </xf>
    <xf numFmtId="0" fontId="17" fillId="6" borderId="47" xfId="0" applyFont="1" applyFill="1" applyBorder="1" applyAlignment="1">
      <alignment horizontal="left" vertical="top" wrapText="1" indent="1"/>
    </xf>
    <xf numFmtId="9" fontId="7" fillId="6" borderId="48" xfId="1" applyNumberFormat="1" applyFont="1" applyFill="1" applyBorder="1" applyAlignment="1">
      <alignment horizontal="center" vertical="center"/>
    </xf>
    <xf numFmtId="3" fontId="7" fillId="0" borderId="44" xfId="0" applyNumberFormat="1" applyFont="1" applyBorder="1" applyAlignment="1">
      <alignment horizontal="center" vertical="center"/>
    </xf>
    <xf numFmtId="3" fontId="7" fillId="0" borderId="40" xfId="0" applyNumberFormat="1" applyFont="1" applyBorder="1" applyAlignment="1">
      <alignment horizontal="center" vertical="center"/>
    </xf>
    <xf numFmtId="3" fontId="7" fillId="0" borderId="13" xfId="0" applyNumberFormat="1" applyFont="1" applyBorder="1" applyAlignment="1">
      <alignment horizontal="center" vertical="center"/>
    </xf>
    <xf numFmtId="3" fontId="7" fillId="0" borderId="10" xfId="0" applyNumberFormat="1" applyFont="1" applyBorder="1" applyAlignment="1">
      <alignment horizontal="center" vertical="center"/>
    </xf>
    <xf numFmtId="0" fontId="27" fillId="10" borderId="7" xfId="0" applyFont="1" applyFill="1" applyBorder="1" applyAlignment="1">
      <alignment horizontal="left" vertical="center" indent="1"/>
    </xf>
    <xf numFmtId="0" fontId="36" fillId="0" borderId="6" xfId="0" applyFont="1" applyBorder="1" applyAlignment="1">
      <alignment horizontal="center" vertical="center"/>
    </xf>
    <xf numFmtId="9" fontId="36" fillId="0" borderId="6" xfId="0" applyNumberFormat="1" applyFont="1" applyBorder="1" applyAlignment="1">
      <alignment horizontal="center" vertical="center"/>
    </xf>
    <xf numFmtId="0" fontId="37" fillId="0" borderId="0" xfId="0" applyFont="1"/>
    <xf numFmtId="3" fontId="37" fillId="0" borderId="0" xfId="0" applyNumberFormat="1" applyFont="1"/>
    <xf numFmtId="0" fontId="4" fillId="0" borderId="0" xfId="0" applyFont="1"/>
    <xf numFmtId="3" fontId="0" fillId="0" borderId="0" xfId="0" applyNumberFormat="1"/>
    <xf numFmtId="0" fontId="35" fillId="14" borderId="6" xfId="0" applyFont="1" applyFill="1" applyBorder="1" applyAlignment="1">
      <alignment horizontal="center" vertical="center"/>
    </xf>
    <xf numFmtId="3" fontId="7" fillId="0" borderId="39" xfId="0" applyNumberFormat="1" applyFont="1" applyBorder="1" applyAlignment="1">
      <alignment horizontal="center" vertical="center"/>
    </xf>
    <xf numFmtId="0" fontId="0" fillId="0" borderId="6" xfId="0" applyBorder="1"/>
    <xf numFmtId="3" fontId="17" fillId="5" borderId="6" xfId="0" applyNumberFormat="1" applyFont="1" applyFill="1" applyBorder="1" applyAlignment="1">
      <alignment horizontal="center"/>
    </xf>
    <xf numFmtId="9" fontId="17" fillId="5" borderId="6" xfId="0" applyNumberFormat="1" applyFont="1" applyFill="1" applyBorder="1" applyAlignment="1">
      <alignment horizontal="center"/>
    </xf>
    <xf numFmtId="0" fontId="26" fillId="0" borderId="10" xfId="0" applyFont="1" applyBorder="1" applyAlignment="1">
      <alignment horizontal="left" vertical="center" indent="1"/>
    </xf>
    <xf numFmtId="1" fontId="40" fillId="15" borderId="6" xfId="0" applyNumberFormat="1" applyFont="1" applyFill="1" applyBorder="1" applyAlignment="1">
      <alignment horizontal="center" vertical="center"/>
    </xf>
    <xf numFmtId="1" fontId="41" fillId="14" borderId="6" xfId="0" applyNumberFormat="1" applyFont="1" applyFill="1" applyBorder="1" applyAlignment="1">
      <alignment horizontal="center" vertical="center"/>
    </xf>
    <xf numFmtId="1" fontId="42" fillId="16" borderId="6" xfId="0" applyNumberFormat="1" applyFont="1" applyFill="1" applyBorder="1" applyAlignment="1">
      <alignment horizontal="center" vertical="center"/>
    </xf>
    <xf numFmtId="0" fontId="20" fillId="26" borderId="13" xfId="0" applyFont="1" applyFill="1" applyBorder="1" applyAlignment="1">
      <alignment horizontal="center" vertical="center"/>
    </xf>
    <xf numFmtId="9" fontId="17" fillId="24" borderId="0" xfId="2" applyFont="1" applyFill="1" applyBorder="1" applyAlignment="1"/>
    <xf numFmtId="4" fontId="27" fillId="24" borderId="0" xfId="0" applyNumberFormat="1" applyFont="1" applyFill="1" applyAlignment="1">
      <alignment horizontal="left" vertical="center" indent="1"/>
    </xf>
    <xf numFmtId="0" fontId="0" fillId="0" borderId="10" xfId="0" applyBorder="1" applyAlignment="1">
      <alignment horizontal="left"/>
    </xf>
    <xf numFmtId="0" fontId="0" fillId="0" borderId="6" xfId="0" applyBorder="1" applyAlignment="1">
      <alignment horizontal="left"/>
    </xf>
    <xf numFmtId="0" fontId="0" fillId="0" borderId="36" xfId="0" applyBorder="1" applyAlignment="1">
      <alignment horizontal="left"/>
    </xf>
    <xf numFmtId="0" fontId="0" fillId="0" borderId="3" xfId="0" applyBorder="1" applyAlignment="1">
      <alignment horizontal="left"/>
    </xf>
    <xf numFmtId="0" fontId="43" fillId="0" borderId="0" xfId="0" applyFont="1"/>
    <xf numFmtId="9" fontId="40" fillId="15" borderId="6" xfId="2" applyFont="1" applyFill="1" applyBorder="1" applyAlignment="1">
      <alignment horizontal="center" vertical="center"/>
    </xf>
    <xf numFmtId="9" fontId="41" fillId="14" borderId="6" xfId="2" applyFont="1" applyFill="1" applyBorder="1" applyAlignment="1">
      <alignment horizontal="center" vertical="center"/>
    </xf>
    <xf numFmtId="9" fontId="42" fillId="16" borderId="6" xfId="2" applyFont="1" applyFill="1" applyBorder="1" applyAlignment="1">
      <alignment horizontal="center" vertical="center"/>
    </xf>
    <xf numFmtId="0" fontId="44" fillId="0" borderId="0" xfId="0" applyFont="1"/>
    <xf numFmtId="0" fontId="45" fillId="0" borderId="0" xfId="0" applyFont="1"/>
    <xf numFmtId="0" fontId="46" fillId="0" borderId="0" xfId="0" applyFont="1"/>
    <xf numFmtId="0" fontId="47" fillId="0" borderId="0" xfId="0" applyFont="1" applyAlignment="1">
      <alignment vertical="center"/>
    </xf>
    <xf numFmtId="0" fontId="48" fillId="0" borderId="0" xfId="0" applyFont="1" applyAlignment="1">
      <alignment horizontal="left" vertical="center" indent="4"/>
    </xf>
    <xf numFmtId="0" fontId="38" fillId="0" borderId="0" xfId="0" applyFont="1"/>
    <xf numFmtId="0" fontId="49" fillId="0" borderId="0" xfId="0" applyFont="1" applyAlignment="1">
      <alignment wrapText="1"/>
    </xf>
    <xf numFmtId="0" fontId="16" fillId="6" borderId="27" xfId="0" applyFont="1" applyFill="1" applyBorder="1" applyAlignment="1">
      <alignment horizontal="left" vertical="center" wrapText="1" indent="1"/>
    </xf>
    <xf numFmtId="0" fontId="16" fillId="6" borderId="28" xfId="0" applyFont="1" applyFill="1" applyBorder="1" applyAlignment="1">
      <alignment horizontal="left" vertical="center" wrapText="1" indent="1"/>
    </xf>
    <xf numFmtId="0" fontId="16" fillId="6" borderId="25" xfId="0" applyFont="1" applyFill="1" applyBorder="1" applyAlignment="1">
      <alignment horizontal="left" vertical="center" wrapText="1" indent="1"/>
    </xf>
    <xf numFmtId="0" fontId="50" fillId="4" borderId="0" xfId="0" applyFont="1" applyFill="1"/>
    <xf numFmtId="0" fontId="50" fillId="4" borderId="0" xfId="0" applyFont="1" applyFill="1" applyAlignment="1">
      <alignment vertical="top"/>
    </xf>
    <xf numFmtId="0" fontId="50" fillId="0" borderId="0" xfId="0" applyFont="1"/>
    <xf numFmtId="164" fontId="17" fillId="0" borderId="49" xfId="0" applyNumberFormat="1" applyFont="1" applyBorder="1" applyAlignment="1">
      <alignment horizontal="center" vertical="center" wrapText="1"/>
    </xf>
    <xf numFmtId="0" fontId="45" fillId="5" borderId="0" xfId="0" applyFont="1" applyFill="1" applyAlignment="1">
      <alignment horizontal="left" indent="2"/>
    </xf>
    <xf numFmtId="0" fontId="4" fillId="0" borderId="10" xfId="0" applyFont="1" applyBorder="1" applyAlignment="1">
      <alignment horizontal="left"/>
    </xf>
    <xf numFmtId="0" fontId="50" fillId="25" borderId="0" xfId="0" applyFont="1" applyFill="1"/>
    <xf numFmtId="0" fontId="6" fillId="6" borderId="4" xfId="0" applyFont="1" applyFill="1" applyBorder="1" applyAlignment="1">
      <alignment horizontal="left" vertical="top" wrapText="1" indent="1"/>
    </xf>
    <xf numFmtId="0" fontId="52" fillId="22" borderId="40" xfId="0" applyFont="1" applyFill="1" applyBorder="1" applyAlignment="1">
      <alignment horizontal="left" vertical="center" wrapText="1"/>
    </xf>
    <xf numFmtId="0" fontId="8" fillId="22" borderId="13" xfId="0" applyFont="1" applyFill="1" applyBorder="1" applyAlignment="1">
      <alignment horizontal="left" vertical="center" wrapText="1"/>
    </xf>
    <xf numFmtId="0" fontId="52" fillId="22" borderId="0" xfId="0" applyFont="1" applyFill="1" applyAlignment="1">
      <alignment vertical="center"/>
    </xf>
    <xf numFmtId="0" fontId="52" fillId="0" borderId="0" xfId="0" applyFont="1" applyAlignment="1">
      <alignment vertical="center"/>
    </xf>
    <xf numFmtId="0" fontId="56" fillId="22" borderId="11" xfId="0" applyFont="1" applyFill="1" applyBorder="1" applyAlignment="1">
      <alignment horizontal="left" vertical="top" wrapText="1" indent="1"/>
    </xf>
    <xf numFmtId="0" fontId="56" fillId="22" borderId="20" xfId="0" applyFont="1" applyFill="1" applyBorder="1" applyAlignment="1">
      <alignment horizontal="left" vertical="top" wrapText="1" indent="1"/>
    </xf>
    <xf numFmtId="0" fontId="56" fillId="22" borderId="29" xfId="0" applyFont="1" applyFill="1" applyBorder="1" applyAlignment="1">
      <alignment horizontal="left" vertical="top" wrapText="1" indent="1"/>
    </xf>
    <xf numFmtId="0" fontId="56" fillId="22" borderId="21" xfId="0" applyFont="1" applyFill="1" applyBorder="1" applyAlignment="1">
      <alignment horizontal="left" vertical="top" wrapText="1" indent="1"/>
    </xf>
    <xf numFmtId="0" fontId="8" fillId="22" borderId="30" xfId="0" applyFont="1" applyFill="1" applyBorder="1" applyAlignment="1">
      <alignment horizontal="left" vertical="top" wrapText="1" indent="1"/>
    </xf>
    <xf numFmtId="0" fontId="53" fillId="22" borderId="33" xfId="0" applyFont="1" applyFill="1" applyBorder="1" applyAlignment="1">
      <alignment horizontal="left" vertical="top" wrapText="1" indent="1"/>
    </xf>
    <xf numFmtId="0" fontId="53" fillId="22" borderId="22" xfId="0" applyFont="1" applyFill="1" applyBorder="1" applyAlignment="1">
      <alignment horizontal="left" vertical="top" wrapText="1" indent="1"/>
    </xf>
    <xf numFmtId="0" fontId="53" fillId="22" borderId="18" xfId="0" applyFont="1" applyFill="1" applyBorder="1" applyAlignment="1">
      <alignment horizontal="left" vertical="top" wrapText="1" indent="1"/>
    </xf>
    <xf numFmtId="0" fontId="53" fillId="22" borderId="32" xfId="0" applyFont="1" applyFill="1" applyBorder="1" applyAlignment="1">
      <alignment horizontal="left" vertical="top" wrapText="1" indent="1"/>
    </xf>
    <xf numFmtId="0" fontId="9" fillId="19" borderId="6" xfId="0" applyFont="1" applyFill="1" applyBorder="1" applyAlignment="1">
      <alignment horizontal="left" vertical="top" wrapText="1" indent="1"/>
    </xf>
    <xf numFmtId="0" fontId="59" fillId="0" borderId="0" xfId="0" applyFont="1"/>
    <xf numFmtId="0" fontId="60" fillId="0" borderId="0" xfId="0" applyFont="1"/>
    <xf numFmtId="0" fontId="61" fillId="22" borderId="0" xfId="0" applyFont="1" applyFill="1"/>
    <xf numFmtId="0" fontId="20" fillId="6" borderId="31" xfId="0" applyFont="1" applyFill="1" applyBorder="1" applyAlignment="1">
      <alignment horizontal="left" vertical="top" wrapText="1" indent="1"/>
    </xf>
    <xf numFmtId="0" fontId="8" fillId="22" borderId="11" xfId="0" applyFont="1" applyFill="1" applyBorder="1" applyAlignment="1">
      <alignment horizontal="left" vertical="top" wrapText="1" indent="1"/>
    </xf>
    <xf numFmtId="0" fontId="7" fillId="6" borderId="6" xfId="0" applyFont="1" applyFill="1" applyBorder="1" applyAlignment="1">
      <alignment horizontal="left" vertical="top" wrapText="1" indent="1"/>
    </xf>
    <xf numFmtId="0" fontId="9" fillId="6" borderId="11" xfId="0" applyFont="1" applyFill="1" applyBorder="1" applyAlignment="1">
      <alignment horizontal="left" vertical="center" wrapText="1"/>
    </xf>
    <xf numFmtId="0" fontId="62" fillId="5" borderId="0" xfId="0" applyFont="1" applyFill="1" applyAlignment="1">
      <alignment vertical="center"/>
    </xf>
    <xf numFmtId="0" fontId="3" fillId="5" borderId="0" xfId="0" applyFont="1" applyFill="1" applyAlignment="1">
      <alignment horizontal="left" indent="1"/>
    </xf>
    <xf numFmtId="0" fontId="63" fillId="5" borderId="0" xfId="0" applyFont="1" applyFill="1" applyAlignment="1">
      <alignment horizontal="left" indent="2"/>
    </xf>
    <xf numFmtId="0" fontId="3" fillId="5" borderId="0" xfId="0" applyFont="1" applyFill="1"/>
    <xf numFmtId="0" fontId="64" fillId="5" borderId="0" xfId="0" applyFont="1" applyFill="1"/>
    <xf numFmtId="0" fontId="27" fillId="22" borderId="19" xfId="3" applyFont="1" applyFill="1" applyBorder="1" applyAlignment="1">
      <alignment horizontal="center" vertical="center"/>
    </xf>
    <xf numFmtId="0" fontId="27" fillId="22" borderId="19" xfId="3" applyFont="1" applyFill="1" applyBorder="1" applyAlignment="1">
      <alignment horizontal="center" vertical="center" wrapText="1"/>
    </xf>
    <xf numFmtId="0" fontId="21" fillId="0" borderId="0" xfId="3" applyFont="1" applyAlignment="1">
      <alignment horizontal="center" vertical="center"/>
    </xf>
    <xf numFmtId="0" fontId="17" fillId="0" borderId="13" xfId="3" applyFont="1" applyBorder="1" applyAlignment="1">
      <alignment horizontal="center"/>
    </xf>
    <xf numFmtId="0" fontId="17" fillId="0" borderId="13" xfId="3" applyFont="1" applyBorder="1" applyAlignment="1">
      <alignment horizontal="center" vertical="center"/>
    </xf>
    <xf numFmtId="164" fontId="20" fillId="0" borderId="13" xfId="3" applyNumberFormat="1" applyFont="1" applyBorder="1" applyAlignment="1">
      <alignment horizontal="center" vertical="center" wrapText="1"/>
    </xf>
    <xf numFmtId="0" fontId="26" fillId="0" borderId="13" xfId="3" applyFont="1" applyBorder="1" applyAlignment="1">
      <alignment horizontal="center"/>
    </xf>
    <xf numFmtId="0" fontId="17" fillId="0" borderId="6" xfId="3" applyFont="1" applyBorder="1" applyAlignment="1">
      <alignment horizontal="center"/>
    </xf>
    <xf numFmtId="0" fontId="17" fillId="0" borderId="0" xfId="3" applyFont="1" applyAlignment="1">
      <alignment horizontal="center"/>
    </xf>
    <xf numFmtId="0" fontId="17" fillId="0" borderId="6" xfId="3" applyFont="1" applyBorder="1" applyAlignment="1">
      <alignment horizontal="center" vertical="center"/>
    </xf>
    <xf numFmtId="0" fontId="17" fillId="0" borderId="0" xfId="3" applyFont="1"/>
    <xf numFmtId="0" fontId="25" fillId="0" borderId="6" xfId="3" applyFont="1" applyBorder="1" applyAlignment="1">
      <alignment horizontal="center"/>
    </xf>
    <xf numFmtId="0" fontId="50" fillId="6" borderId="6" xfId="3" applyFont="1" applyFill="1" applyBorder="1"/>
    <xf numFmtId="0" fontId="50" fillId="0" borderId="6" xfId="3" applyFont="1" applyBorder="1"/>
    <xf numFmtId="0" fontId="50" fillId="0" borderId="0" xfId="3" applyFont="1"/>
    <xf numFmtId="0" fontId="20" fillId="27" borderId="0" xfId="3" applyFont="1" applyFill="1" applyAlignment="1">
      <alignment horizontal="left" indent="1"/>
    </xf>
    <xf numFmtId="0" fontId="17" fillId="6" borderId="0" xfId="3" applyFont="1" applyFill="1"/>
    <xf numFmtId="0" fontId="17" fillId="6" borderId="0" xfId="3" applyFont="1" applyFill="1" applyAlignment="1">
      <alignment horizontal="left" indent="1"/>
    </xf>
    <xf numFmtId="0" fontId="21" fillId="0" borderId="0" xfId="3" applyFont="1"/>
    <xf numFmtId="0" fontId="26" fillId="0" borderId="6" xfId="3" applyFont="1" applyBorder="1" applyAlignment="1">
      <alignment horizontal="center"/>
    </xf>
    <xf numFmtId="0" fontId="25" fillId="6" borderId="5" xfId="0" applyFont="1" applyFill="1" applyBorder="1" applyAlignment="1">
      <alignment horizontal="left" vertical="top" wrapText="1"/>
    </xf>
    <xf numFmtId="0" fontId="25" fillId="6" borderId="0" xfId="0" applyFont="1" applyFill="1" applyAlignment="1">
      <alignment horizontal="left" vertical="top" wrapText="1"/>
    </xf>
    <xf numFmtId="0" fontId="50" fillId="4" borderId="0" xfId="0" applyFont="1" applyFill="1" applyAlignment="1">
      <alignment horizontal="left"/>
    </xf>
    <xf numFmtId="0" fontId="8" fillId="9" borderId="15"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11" borderId="15"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9" fillId="6" borderId="8" xfId="0" applyFont="1" applyFill="1" applyBorder="1" applyAlignment="1">
      <alignment horizontal="left" vertical="top" wrapText="1" indent="1"/>
    </xf>
    <xf numFmtId="0" fontId="6" fillId="6" borderId="9" xfId="0" applyFont="1" applyFill="1" applyBorder="1" applyAlignment="1">
      <alignment horizontal="left" vertical="top" wrapText="1" indent="1"/>
    </xf>
    <xf numFmtId="0" fontId="6" fillId="6" borderId="10" xfId="0" applyFont="1" applyFill="1" applyBorder="1" applyAlignment="1">
      <alignment horizontal="left" vertical="top" wrapText="1" indent="1"/>
    </xf>
    <xf numFmtId="0" fontId="6" fillId="6" borderId="8" xfId="0" applyFont="1" applyFill="1" applyBorder="1" applyAlignment="1">
      <alignment horizontal="left" vertical="top" wrapText="1" indent="1"/>
    </xf>
    <xf numFmtId="0" fontId="0" fillId="0" borderId="5" xfId="0" applyBorder="1" applyAlignment="1">
      <alignment horizontal="center"/>
    </xf>
    <xf numFmtId="0" fontId="0" fillId="0" borderId="36" xfId="0" applyBorder="1" applyAlignment="1">
      <alignment horizontal="center"/>
    </xf>
    <xf numFmtId="0" fontId="0" fillId="0" borderId="0" xfId="0" applyAlignment="1">
      <alignment horizontal="center"/>
    </xf>
    <xf numFmtId="0" fontId="0" fillId="0" borderId="38" xfId="0" applyBorder="1" applyAlignment="1">
      <alignment horizontal="center"/>
    </xf>
    <xf numFmtId="4" fontId="27" fillId="24" borderId="37" xfId="0" applyNumberFormat="1" applyFont="1" applyFill="1" applyBorder="1" applyAlignment="1">
      <alignment horizontal="center" vertical="center" wrapText="1"/>
    </xf>
    <xf numFmtId="4" fontId="27" fillId="24" borderId="0" xfId="0" applyNumberFormat="1" applyFont="1" applyFill="1" applyAlignment="1">
      <alignment horizontal="center" vertical="center"/>
    </xf>
    <xf numFmtId="4" fontId="27" fillId="24" borderId="38" xfId="0" applyNumberFormat="1" applyFont="1" applyFill="1" applyBorder="1" applyAlignment="1">
      <alignment horizontal="center" vertical="center"/>
    </xf>
    <xf numFmtId="0" fontId="27" fillId="24" borderId="39" xfId="0" applyFont="1" applyFill="1" applyBorder="1" applyAlignment="1">
      <alignment horizontal="center" vertical="center"/>
    </xf>
    <xf numFmtId="0" fontId="27" fillId="24" borderId="7" xfId="0" applyFont="1" applyFill="1" applyBorder="1" applyAlignment="1">
      <alignment horizontal="center" vertical="center"/>
    </xf>
    <xf numFmtId="0" fontId="50" fillId="25" borderId="0" xfId="0" applyFont="1" applyFill="1" applyAlignment="1">
      <alignment horizontal="left" vertical="center" wrapText="1"/>
    </xf>
    <xf numFmtId="0" fontId="50" fillId="25" borderId="0" xfId="0" applyFont="1" applyFill="1" applyAlignment="1">
      <alignment horizontal="left" vertical="center"/>
    </xf>
    <xf numFmtId="0" fontId="8" fillId="9" borderId="1" xfId="0" applyFont="1" applyFill="1" applyBorder="1" applyAlignment="1">
      <alignment horizontal="center" vertical="center" wrapText="1"/>
    </xf>
    <xf numFmtId="0" fontId="8" fillId="20" borderId="8" xfId="0" applyFont="1" applyFill="1" applyBorder="1" applyAlignment="1">
      <alignment horizontal="right" vertical="center"/>
    </xf>
    <xf numFmtId="0" fontId="8" fillId="20" borderId="9" xfId="0" applyFont="1" applyFill="1" applyBorder="1" applyAlignment="1">
      <alignment horizontal="right" vertical="center"/>
    </xf>
    <xf numFmtId="0" fontId="8" fillId="20" borderId="46" xfId="0" applyFont="1" applyFill="1" applyBorder="1" applyAlignment="1">
      <alignment horizontal="right" vertical="center"/>
    </xf>
    <xf numFmtId="0" fontId="8" fillId="11" borderId="1" xfId="0" applyFont="1" applyFill="1" applyBorder="1" applyAlignment="1">
      <alignment horizontal="center" vertical="center" wrapText="1"/>
    </xf>
    <xf numFmtId="0" fontId="25" fillId="6" borderId="13" xfId="0" applyFont="1" applyFill="1" applyBorder="1" applyAlignment="1">
      <alignment horizontal="left" vertical="center" wrapText="1"/>
    </xf>
    <xf numFmtId="0" fontId="25" fillId="6" borderId="13" xfId="0" applyFont="1" applyFill="1" applyBorder="1" applyAlignment="1">
      <alignment horizontal="left" vertical="center"/>
    </xf>
    <xf numFmtId="0" fontId="54" fillId="22" borderId="6" xfId="0" applyFont="1" applyFill="1" applyBorder="1" applyAlignment="1">
      <alignment horizontal="left" vertical="center" wrapText="1" indent="1"/>
    </xf>
    <xf numFmtId="0" fontId="10" fillId="22" borderId="37" xfId="0" applyFont="1" applyFill="1" applyBorder="1" applyAlignment="1">
      <alignment horizontal="left" vertical="center" wrapText="1"/>
    </xf>
    <xf numFmtId="0" fontId="8" fillId="22" borderId="0" xfId="0" applyFont="1" applyFill="1" applyAlignment="1">
      <alignment horizontal="left" vertical="center" wrapText="1"/>
    </xf>
  </cellXfs>
  <cellStyles count="4">
    <cellStyle name="Good" xfId="1" builtinId="26"/>
    <cellStyle name="Normal" xfId="0" builtinId="0"/>
    <cellStyle name="Normal 2" xfId="3" xr:uid="{1E76A4F7-B10A-E749-B70A-D2E5CC902489}"/>
    <cellStyle name="Percent" xfId="2" builtinId="5"/>
  </cellStyles>
  <dxfs count="40">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color rgb="FF2FBB4D"/>
      </font>
      <fill>
        <patternFill>
          <fgColor auto="1"/>
          <bgColor rgb="FFF8FEF3"/>
        </patternFill>
      </fill>
    </dxf>
    <dxf>
      <font>
        <color rgb="FFED5446"/>
      </font>
      <fill>
        <patternFill>
          <fgColor auto="1"/>
          <bgColor rgb="FFF5E7E9"/>
        </patternFill>
      </fill>
    </dxf>
    <dxf>
      <font>
        <color rgb="FFF89736"/>
      </font>
      <fill>
        <patternFill>
          <fgColor auto="1"/>
          <bgColor rgb="FFFFDEAF"/>
        </patternFill>
      </fill>
    </dxf>
    <dxf>
      <font>
        <color rgb="FF4C4C4F"/>
      </font>
      <fill>
        <patternFill>
          <fgColor auto="1"/>
          <bgColor theme="2" tint="-0.14996795556505021"/>
        </patternFill>
      </fill>
    </dxf>
    <dxf>
      <font>
        <color rgb="FF4C4C4F"/>
      </font>
      <fill>
        <patternFill>
          <fgColor auto="1"/>
          <bgColor theme="2" tint="-0.14996795556505021"/>
        </patternFill>
      </fill>
    </dxf>
    <dxf>
      <font>
        <color rgb="FF2FBB4D"/>
      </font>
      <fill>
        <patternFill>
          <fgColor auto="1"/>
          <bgColor rgb="FFF8FEF3"/>
        </patternFill>
      </fill>
    </dxf>
    <dxf>
      <font>
        <color rgb="FFED5446"/>
      </font>
      <fill>
        <patternFill>
          <fgColor auto="1"/>
          <bgColor rgb="FFF5E7E9"/>
        </patternFill>
      </fill>
    </dxf>
    <dxf>
      <font>
        <color rgb="FFF89736"/>
      </font>
      <fill>
        <patternFill>
          <fgColor auto="1"/>
          <bgColor rgb="FFFFDEAF"/>
        </patternFill>
      </fill>
    </dxf>
    <dxf>
      <font>
        <color rgb="FF4C4C4F"/>
      </font>
      <fill>
        <patternFill>
          <fgColor auto="1"/>
          <bgColor theme="2" tint="-0.14996795556505021"/>
        </patternFill>
      </fill>
    </dxf>
    <dxf>
      <font>
        <color rgb="FF4C4C4F"/>
      </font>
      <fill>
        <patternFill>
          <fgColor auto="1"/>
          <bgColor theme="2" tint="-0.14996795556505021"/>
        </patternFill>
      </fill>
    </dxf>
    <dxf>
      <fill>
        <patternFill patternType="solid">
          <fgColor rgb="FFF4C7C3"/>
          <bgColor rgb="FFF4C7C3"/>
        </patternFill>
      </fill>
    </dxf>
    <dxf>
      <fill>
        <patternFill patternType="solid">
          <fgColor theme="7" tint="0.79998168889431442"/>
          <bgColor theme="7" tint="0.79998168889431442"/>
        </patternFill>
      </fill>
    </dxf>
    <dxf>
      <font>
        <color rgb="FFF89736"/>
      </font>
      <fill>
        <patternFill>
          <bgColor rgb="FFFFDEAF"/>
        </patternFill>
      </fill>
    </dxf>
    <dxf>
      <font>
        <color theme="1" tint="0.499984740745262"/>
      </font>
      <fill>
        <patternFill>
          <bgColor theme="0" tint="-4.9989318521683403E-2"/>
        </patternFill>
      </fill>
    </dxf>
    <dxf>
      <font>
        <color rgb="FFF89736"/>
      </font>
      <fill>
        <patternFill>
          <bgColor rgb="FFFFDEAF"/>
        </patternFill>
      </fill>
    </dxf>
    <dxf>
      <fill>
        <patternFill patternType="solid">
          <fgColor rgb="FFF4C7C3"/>
          <bgColor rgb="FFF4C7C3"/>
        </patternFill>
      </fill>
    </dxf>
    <dxf>
      <fill>
        <patternFill patternType="solid">
          <fgColor theme="7" tint="0.79998168889431442"/>
          <bgColor theme="7" tint="0.79998168889431442"/>
        </patternFill>
      </fill>
    </dxf>
    <dxf>
      <font>
        <color rgb="FFF89736"/>
      </font>
      <fill>
        <patternFill>
          <bgColor rgb="FFFFDEAF"/>
        </patternFill>
      </fill>
    </dxf>
    <dxf>
      <font>
        <color rgb="FFF89736"/>
      </font>
      <fill>
        <patternFill>
          <bgColor rgb="FFFFDEAF"/>
        </patternFill>
      </fill>
    </dxf>
    <dxf>
      <font>
        <color rgb="FFF89736"/>
      </font>
      <fill>
        <patternFill>
          <bgColor rgb="FFFFDEAF"/>
        </patternFill>
      </fill>
    </dxf>
    <dxf>
      <font>
        <color rgb="FFF89736"/>
      </font>
      <fill>
        <patternFill>
          <bgColor rgb="FFFCF6EA"/>
        </patternFill>
      </fill>
    </dxf>
    <dxf>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alignment horizontal="lef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alignment horizontal="left" vertical="bottom" textRotation="0" wrapText="0" indent="0" justifyLastLine="0" shrinkToFit="0" readingOrder="0"/>
    </dxf>
    <dxf>
      <border>
        <bottom style="thin">
          <color theme="0" tint="-0.249977111117893"/>
        </bottom>
      </border>
    </dxf>
    <dxf>
      <font>
        <strike val="0"/>
        <outline val="0"/>
        <shadow val="0"/>
        <u val="none"/>
        <vertAlign val="baseline"/>
        <color theme="0"/>
        <name val="Arial"/>
        <scheme val="none"/>
      </font>
      <fill>
        <patternFill patternType="solid">
          <fgColor indexed="64"/>
          <bgColor rgb="FF2FBB4D"/>
        </patternFill>
      </fill>
      <alignment horizontal="left" vertical="center" textRotation="0" wrapText="0" indent="0" justifyLastLine="0" shrinkToFit="0" readingOrder="0"/>
      <border diagonalUp="0" diagonalDown="0" outline="0">
        <left style="thin">
          <color theme="0" tint="-0.249977111117893"/>
        </left>
        <right style="thin">
          <color theme="0" tint="-0.249977111117893"/>
        </right>
        <top/>
        <bottom/>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s>
  <tableStyles count="0" defaultTableStyle="TableStyleMedium2" defaultPivotStyle="PivotStyleLight16"/>
  <colors>
    <mruColors>
      <color rgb="FF2FBB4D"/>
      <color rgb="FF3C9D45"/>
      <color rgb="FFF8FEF3"/>
      <color rgb="FFFCF6EA"/>
      <color rgb="FFF5E7E9"/>
      <color rgb="FFF89736"/>
      <color rgb="FFED5446"/>
      <color rgb="FFEDEDED"/>
      <color rgb="FFFFDEAF"/>
      <color rgb="FF4C4C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1-70BE-4460-8FF9-7CED9150803E}"/>
              </c:ext>
            </c:extLst>
          </c:dPt>
          <c:dPt>
            <c:idx val="1"/>
            <c:invertIfNegative val="0"/>
            <c:bubble3D val="0"/>
            <c:spPr>
              <a:solidFill>
                <a:srgbClr val="F89736"/>
              </a:solidFill>
              <a:ln>
                <a:noFill/>
              </a:ln>
              <a:effectLst/>
            </c:spPr>
            <c:extLst>
              <c:ext xmlns:c16="http://schemas.microsoft.com/office/drawing/2014/chart" uri="{C3380CC4-5D6E-409C-BE32-E72D297353CC}">
                <c16:uniqueId val="{00000003-70BE-4460-8FF9-7CED9150803E}"/>
              </c:ext>
            </c:extLst>
          </c:dPt>
          <c:dPt>
            <c:idx val="2"/>
            <c:invertIfNegative val="0"/>
            <c:bubble3D val="0"/>
            <c:spPr>
              <a:solidFill>
                <a:srgbClr val="2FBB4D"/>
              </a:solidFill>
              <a:ln>
                <a:noFill/>
              </a:ln>
              <a:effectLst/>
            </c:spPr>
            <c:extLst>
              <c:ext xmlns:c16="http://schemas.microsoft.com/office/drawing/2014/chart" uri="{C3380CC4-5D6E-409C-BE32-E72D297353CC}">
                <c16:uniqueId val="{00000005-70BE-4460-8FF9-7CED9150803E}"/>
              </c:ext>
            </c:extLst>
          </c:dPt>
          <c:dPt>
            <c:idx val="3"/>
            <c:invertIfNegative val="0"/>
            <c:bubble3D val="0"/>
            <c:spPr>
              <a:solidFill>
                <a:srgbClr val="4C4C4F"/>
              </a:solidFill>
              <a:ln>
                <a:noFill/>
              </a:ln>
              <a:effectLst/>
            </c:spPr>
            <c:extLst>
              <c:ext xmlns:c16="http://schemas.microsoft.com/office/drawing/2014/chart" uri="{C3380CC4-5D6E-409C-BE32-E72D297353CC}">
                <c16:uniqueId val="{00000007-70BE-4460-8FF9-7CED915080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Evaluar resultados de 7-1-7'!$C$38:$F$38</c:f>
              <c:strCache>
                <c:ptCount val="4"/>
                <c:pt idx="0">
                  <c:v>Detección</c:v>
                </c:pt>
                <c:pt idx="1">
                  <c:v>Notificación</c:v>
                </c:pt>
                <c:pt idx="2">
                  <c:v>Respuesta </c:v>
                </c:pt>
                <c:pt idx="3">
                  <c:v>Enfoque 7-1-7</c:v>
                </c:pt>
              </c:strCache>
            </c:strRef>
          </c:cat>
          <c:val>
            <c:numRef>
              <c:f>'2. Evaluar resultados de 7-1-7'!$C$40:$F$40</c:f>
              <c:numCache>
                <c:formatCode>0%</c:formatCode>
                <c:ptCount val="4"/>
                <c:pt idx="0">
                  <c:v>1</c:v>
                </c:pt>
                <c:pt idx="1">
                  <c:v>1</c:v>
                </c:pt>
                <c:pt idx="2">
                  <c:v>1</c:v>
                </c:pt>
                <c:pt idx="3">
                  <c:v>1</c:v>
                </c:pt>
              </c:numCache>
            </c:numRef>
          </c:val>
          <c:extLst>
            <c:ext xmlns:c16="http://schemas.microsoft.com/office/drawing/2014/chart" uri="{C3380CC4-5D6E-409C-BE32-E72D297353CC}">
              <c16:uniqueId val="{00000008-70BE-4460-8FF9-7CED9150803E}"/>
            </c:ext>
          </c:extLst>
        </c:ser>
        <c:dLbls>
          <c:showLegendKey val="0"/>
          <c:showVal val="0"/>
          <c:showCatName val="0"/>
          <c:showSerName val="0"/>
          <c:showPercent val="0"/>
          <c:showBubbleSize val="0"/>
        </c:dLbls>
        <c:gapWidth val="219"/>
        <c:overlap val="-27"/>
        <c:axId val="1344184896"/>
        <c:axId val="1853228080"/>
      </c:barChart>
      <c:catAx>
        <c:axId val="1344184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853228080"/>
        <c:crosses val="autoZero"/>
        <c:auto val="1"/>
        <c:lblAlgn val="ctr"/>
        <c:lblOffset val="100"/>
        <c:noMultiLvlLbl val="0"/>
      </c:catAx>
      <c:valAx>
        <c:axId val="1853228080"/>
        <c:scaling>
          <c:orientation val="minMax"/>
          <c:max val="1"/>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41848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84667</xdr:colOff>
      <xdr:row>35</xdr:row>
      <xdr:rowOff>28222</xdr:rowOff>
    </xdr:from>
    <xdr:to>
      <xdr:col>9</xdr:col>
      <xdr:colOff>1425222</xdr:colOff>
      <xdr:row>40</xdr:row>
      <xdr:rowOff>56445</xdr:rowOff>
    </xdr:to>
    <xdr:graphicFrame macro="">
      <xdr:nvGraphicFramePr>
        <xdr:cNvPr id="3" name="Chart 2">
          <a:extLst>
            <a:ext uri="{FF2B5EF4-FFF2-40B4-BE49-F238E27FC236}">
              <a16:creationId xmlns:a16="http://schemas.microsoft.com/office/drawing/2014/main" id="{FC8EC60C-EC6F-4D8B-9657-09B59E19C2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Input%20timeliness%20dat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arie Deveaux" refreshedDate="45727.444388773147" missingItemsLimit="0" createdVersion="8" refreshedVersion="8" minRefreshableVersion="3" recordCount="19" xr:uid="{4964B568-8519-274D-8E3A-D77C84352B50}">
  <cacheSource type="worksheet">
    <worksheetSource name="Table1"/>
  </cacheSource>
  <cacheFields count="6">
    <cacheField name="Cuellos de botella_x000a_Transcriba los cuellos de botella individuales de la hoja 'Ingresar datos de puntualidad'._x000a_Asigne categorías de cuellos de botella en la Columna D o utilice esta lista para respaldar un análisis temático de los cuellos de botella recurr" numFmtId="0">
      <sharedItems containsNonDate="0" containsString="0" containsBlank="1"/>
    </cacheField>
    <cacheField name="Nombre del evento" numFmtId="0">
      <sharedItems containsNonDate="0" containsString="0" containsBlank="1"/>
    </cacheField>
    <cacheField name="Intervalo_x000a_Asigne un intervalo de 7-1-7" numFmtId="0">
      <sharedItems containsNonDate="0" containsString="0" containsBlank="1"/>
    </cacheField>
    <cacheField name="Categoría de cuellos de botella_x000a_Asigne una categoría" numFmtId="0">
      <sharedItems containsNonDate="0" containsString="0" containsBlank="1"/>
    </cacheField>
    <cacheField name="Área técnica_x000a_Asigne un área_x000a_técnica EEC (Evaluacion Externa Conjunta)" numFmtId="0">
      <sharedItems/>
    </cacheField>
    <cacheField name="Indicador EEC_x000a_Asignar un indicador EEC (opcional)"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m/>
    <m/>
    <m/>
    <m/>
    <s v=" "/>
    <s v=" "/>
  </r>
  <r>
    <m/>
    <m/>
    <m/>
    <m/>
    <s v=" "/>
    <s v=" "/>
  </r>
  <r>
    <m/>
    <m/>
    <m/>
    <m/>
    <s v=" "/>
    <s v=" "/>
  </r>
  <r>
    <m/>
    <m/>
    <m/>
    <m/>
    <s v=" "/>
    <s v=" "/>
  </r>
  <r>
    <m/>
    <m/>
    <m/>
    <m/>
    <s v=" "/>
    <s v=" "/>
  </r>
  <r>
    <m/>
    <m/>
    <m/>
    <m/>
    <s v=" "/>
    <s v=" "/>
  </r>
  <r>
    <m/>
    <m/>
    <m/>
    <m/>
    <s v=" "/>
    <s v=" "/>
  </r>
  <r>
    <m/>
    <m/>
    <m/>
    <m/>
    <s v=" "/>
    <s v=" "/>
  </r>
  <r>
    <m/>
    <m/>
    <m/>
    <m/>
    <s v=" "/>
    <s v=" "/>
  </r>
  <r>
    <m/>
    <m/>
    <m/>
    <m/>
    <s v=" "/>
    <s v=" "/>
  </r>
  <r>
    <m/>
    <m/>
    <m/>
    <m/>
    <s v=" "/>
    <s v=" "/>
  </r>
  <r>
    <m/>
    <m/>
    <m/>
    <m/>
    <s v=" "/>
    <s v=" "/>
  </r>
  <r>
    <m/>
    <m/>
    <m/>
    <m/>
    <s v=" "/>
    <s v=" "/>
  </r>
  <r>
    <m/>
    <m/>
    <m/>
    <m/>
    <s v=" "/>
    <s v=" "/>
  </r>
  <r>
    <m/>
    <m/>
    <m/>
    <m/>
    <s v=" "/>
    <s v=" "/>
  </r>
  <r>
    <m/>
    <m/>
    <m/>
    <m/>
    <s v=" "/>
    <s v=" "/>
  </r>
  <r>
    <m/>
    <m/>
    <m/>
    <m/>
    <s v=" "/>
    <s v=" "/>
  </r>
  <r>
    <m/>
    <m/>
    <m/>
    <m/>
    <s v=" "/>
    <s v=" "/>
  </r>
  <r>
    <m/>
    <m/>
    <m/>
    <m/>
    <s v=" "/>
    <s v="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87569-6955-A34B-A96B-90A5377DB975}" name="PivotTable1" cacheId="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Bottleneck categories">
  <location ref="A24:C41" firstHeaderRow="1" firstDataRow="1" firstDataCol="0"/>
  <pivotFields count="6">
    <pivotField showAll="0"/>
    <pivotField showAll="0"/>
    <pivotField showAll="0"/>
    <pivotField showAll="0"/>
    <pivotField showAll="0"/>
    <pivotField showAll="0"/>
  </pivotFields>
  <formats count="4">
    <format dxfId="39">
      <pivotArea type="all" dataOnly="0" outline="0" fieldPosition="0"/>
    </format>
    <format dxfId="38">
      <pivotArea outline="0" collapsedLevelsAreSubtotals="1" fieldPosition="0"/>
    </format>
    <format dxfId="37">
      <pivotArea dataOnly="0" labelOnly="1" grandRow="1" outline="0" fieldPosition="0"/>
    </format>
    <format dxfId="36">
      <pivotArea dataOnly="0" labelOnly="1" outline="0" axis="axisValues" fieldPosition="0"/>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7108F2-6112-CC4F-8C51-A214854892D8}" name="Table1" displayName="Table1" ref="A1:F20" totalsRowShown="0" headerRowDxfId="35" dataDxfId="33" headerRowBorderDxfId="34" tableBorderDxfId="32" totalsRowBorderDxfId="31">
  <autoFilter ref="A1:F20" xr:uid="{B67108F2-6112-CC4F-8C51-A214854892D8}"/>
  <tableColumns count="6">
    <tableColumn id="1" xr3:uid="{8FA15F15-83D8-0C43-917B-40064CC94C42}" name="Cuellos de botella_x000a_Transcriba los cuellos de botella individuales de la hoja 'Ingresar datos de puntualidad'._x000a_Asigne categorías de cuellos de botella en la Columna D o utilice esta lista para respaldar un análisis temático de los cuellos de botella recurr" dataDxfId="30"/>
    <tableColumn id="2" xr3:uid="{C5A8EA24-9B3C-714A-9A91-0E5CCC9B78F7}" name="Nombre del evento" dataDxfId="29"/>
    <tableColumn id="3" xr3:uid="{2F9936AC-E2C5-A842-A55B-9230FE87092A}" name="Intervalo_x000a_Asigne un intervalo de 7-1-7" dataDxfId="28"/>
    <tableColumn id="4" xr3:uid="{64E680D1-86F1-E848-8720-99FABE2A3310}" name="Categoría de cuellos de botella_x000a_Asigne una categoría" dataDxfId="27"/>
    <tableColumn id="5" xr3:uid="{0B8B49D0-10DD-9F4D-B5F5-F91709D1A6B8}" name="Área técnica_x000a_Asigne un área_x000a_técnica EEC (Evaluacion Externa Conjunta)" dataDxfId="26"/>
    <tableColumn id="6" xr3:uid="{0C76FF79-04E5-F84E-A535-F3F051E08D09}" name="Indicador EEC_x000a_Asignar un indicador EEC (opcional)" dataDxfId="25"/>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outlinePr summaryBelow="0" summaryRight="0"/>
  </sheetPr>
  <dimension ref="A1:AJ23"/>
  <sheetViews>
    <sheetView tabSelected="1" zoomScaleNormal="100" workbookViewId="0">
      <selection activeCell="B2" sqref="B2"/>
    </sheetView>
  </sheetViews>
  <sheetFormatPr baseColWidth="10" defaultColWidth="14.5" defaultRowHeight="15.75" customHeight="1" x14ac:dyDescent="0.15"/>
  <cols>
    <col min="1" max="1" width="2.83203125" bestFit="1" customWidth="1"/>
    <col min="2" max="2" width="19.33203125" bestFit="1" customWidth="1"/>
    <col min="3" max="3" width="22.1640625" hidden="1" customWidth="1"/>
    <col min="4" max="4" width="22.1640625" bestFit="1" customWidth="1"/>
    <col min="5" max="6" width="20.1640625" bestFit="1" customWidth="1"/>
    <col min="7" max="7" width="21.1640625" customWidth="1"/>
    <col min="8" max="8" width="21.6640625" bestFit="1" customWidth="1"/>
    <col min="9" max="9" width="20.1640625" customWidth="1"/>
    <col min="10" max="10" width="21.6640625" customWidth="1"/>
    <col min="11" max="12" width="9.1640625" bestFit="1" customWidth="1"/>
    <col min="13" max="13" width="9.33203125" customWidth="1"/>
    <col min="14" max="14" width="25.1640625" bestFit="1" customWidth="1"/>
    <col min="15" max="15" width="22" customWidth="1"/>
    <col min="16" max="16" width="27.33203125" bestFit="1" customWidth="1"/>
    <col min="17" max="17" width="9.1640625" customWidth="1"/>
    <col min="18" max="18" width="9.1640625" bestFit="1" customWidth="1"/>
    <col min="19" max="19" width="10" customWidth="1"/>
    <col min="20" max="20" width="24.5" bestFit="1" customWidth="1"/>
    <col min="21" max="27" width="26.5" bestFit="1" customWidth="1"/>
    <col min="28" max="28" width="26.6640625" customWidth="1"/>
    <col min="29" max="29" width="27.33203125" bestFit="1" customWidth="1"/>
    <col min="30" max="31" width="9.1640625" bestFit="1" customWidth="1"/>
    <col min="32" max="32" width="9.33203125" customWidth="1"/>
    <col min="33" max="33" width="26.33203125" bestFit="1" customWidth="1"/>
    <col min="34" max="34" width="24.6640625" customWidth="1"/>
    <col min="35" max="35" width="24.5" customWidth="1"/>
    <col min="36" max="36" width="26.33203125" customWidth="1"/>
  </cols>
  <sheetData>
    <row r="1" spans="1:36" ht="24" customHeight="1" x14ac:dyDescent="0.15">
      <c r="A1" s="12"/>
      <c r="B1" s="198" t="s">
        <v>0</v>
      </c>
      <c r="C1" s="198"/>
      <c r="D1" s="199"/>
      <c r="E1" s="199"/>
      <c r="F1" s="199"/>
      <c r="G1" s="203" t="s">
        <v>1</v>
      </c>
      <c r="H1" s="203"/>
      <c r="I1" s="200" t="s">
        <v>2</v>
      </c>
      <c r="J1" s="201"/>
      <c r="K1" s="201"/>
      <c r="L1" s="201"/>
      <c r="M1" s="201"/>
      <c r="N1" s="202"/>
      <c r="O1" s="204" t="s">
        <v>3</v>
      </c>
      <c r="P1" s="205"/>
      <c r="Q1" s="205"/>
      <c r="R1" s="205"/>
      <c r="S1" s="205"/>
      <c r="T1" s="205"/>
      <c r="U1" s="196" t="s">
        <v>4</v>
      </c>
      <c r="V1" s="197"/>
      <c r="W1" s="197"/>
      <c r="X1" s="197"/>
      <c r="Y1" s="197"/>
      <c r="Z1" s="197"/>
      <c r="AA1" s="196"/>
      <c r="AB1" s="196"/>
      <c r="AC1" s="197"/>
      <c r="AD1" s="197"/>
      <c r="AE1" s="197"/>
      <c r="AF1" s="197"/>
      <c r="AG1" s="197"/>
      <c r="AH1" s="13" t="s">
        <v>5</v>
      </c>
      <c r="AI1" s="14" t="s">
        <v>6</v>
      </c>
    </row>
    <row r="2" spans="1:36" s="3" customFormat="1" ht="91" customHeight="1" x14ac:dyDescent="0.15">
      <c r="A2" s="47"/>
      <c r="B2" s="165" t="s">
        <v>7</v>
      </c>
      <c r="C2" s="151" t="s">
        <v>221</v>
      </c>
      <c r="D2" s="151" t="s">
        <v>8</v>
      </c>
      <c r="E2" s="151" t="s">
        <v>9</v>
      </c>
      <c r="F2" s="152" t="s">
        <v>10</v>
      </c>
      <c r="G2" s="153" t="s">
        <v>11</v>
      </c>
      <c r="H2" s="154" t="s">
        <v>12</v>
      </c>
      <c r="I2" s="15" t="s">
        <v>13</v>
      </c>
      <c r="J2" s="44" t="s">
        <v>14</v>
      </c>
      <c r="K2" s="206" t="s">
        <v>15</v>
      </c>
      <c r="L2" s="207"/>
      <c r="M2" s="208"/>
      <c r="N2" s="43" t="s">
        <v>16</v>
      </c>
      <c r="O2" s="46" t="s">
        <v>17</v>
      </c>
      <c r="P2" s="44" t="s">
        <v>14</v>
      </c>
      <c r="Q2" s="209" t="s">
        <v>18</v>
      </c>
      <c r="R2" s="207"/>
      <c r="S2" s="208"/>
      <c r="T2" s="44" t="s">
        <v>19</v>
      </c>
      <c r="U2" s="146" t="s">
        <v>20</v>
      </c>
      <c r="V2" s="166" t="s">
        <v>21</v>
      </c>
      <c r="W2" s="44" t="s">
        <v>22</v>
      </c>
      <c r="X2" s="44" t="s">
        <v>23</v>
      </c>
      <c r="Y2" s="44" t="s">
        <v>24</v>
      </c>
      <c r="Z2" s="44" t="s">
        <v>25</v>
      </c>
      <c r="AA2" s="45" t="s">
        <v>26</v>
      </c>
      <c r="AB2" s="42" t="s">
        <v>27</v>
      </c>
      <c r="AC2" s="160" t="s">
        <v>14</v>
      </c>
      <c r="AD2" s="209" t="s">
        <v>28</v>
      </c>
      <c r="AE2" s="207"/>
      <c r="AF2" s="208"/>
      <c r="AG2" s="58" t="s">
        <v>29</v>
      </c>
      <c r="AH2" s="52" t="s">
        <v>30</v>
      </c>
      <c r="AI2" s="167" t="s">
        <v>31</v>
      </c>
    </row>
    <row r="3" spans="1:36" s="4" customFormat="1" ht="28" customHeight="1" thickBot="1" x14ac:dyDescent="0.2">
      <c r="A3" s="48" t="s">
        <v>32</v>
      </c>
      <c r="B3" s="136" t="s">
        <v>33</v>
      </c>
      <c r="C3" s="136" t="s">
        <v>222</v>
      </c>
      <c r="D3" s="136" t="s">
        <v>34</v>
      </c>
      <c r="E3" s="136" t="s">
        <v>35</v>
      </c>
      <c r="F3" s="137" t="s">
        <v>35</v>
      </c>
      <c r="G3" s="138" t="s">
        <v>36</v>
      </c>
      <c r="H3" s="136" t="s">
        <v>37</v>
      </c>
      <c r="I3" s="50" t="s">
        <v>36</v>
      </c>
      <c r="J3" s="51" t="s">
        <v>37</v>
      </c>
      <c r="K3" s="51" t="s">
        <v>38</v>
      </c>
      <c r="L3" s="49" t="s">
        <v>39</v>
      </c>
      <c r="M3" s="49" t="s">
        <v>40</v>
      </c>
      <c r="N3" s="57" t="s">
        <v>37</v>
      </c>
      <c r="O3" s="50" t="s">
        <v>36</v>
      </c>
      <c r="P3" s="51" t="s">
        <v>37</v>
      </c>
      <c r="Q3" s="51" t="s">
        <v>38</v>
      </c>
      <c r="R3" s="49" t="s">
        <v>39</v>
      </c>
      <c r="S3" s="49" t="s">
        <v>40</v>
      </c>
      <c r="T3" s="57" t="s">
        <v>37</v>
      </c>
      <c r="U3" s="50" t="s">
        <v>41</v>
      </c>
      <c r="V3" s="51" t="s">
        <v>41</v>
      </c>
      <c r="W3" s="51" t="s">
        <v>41</v>
      </c>
      <c r="X3" s="51" t="s">
        <v>41</v>
      </c>
      <c r="Y3" s="51" t="s">
        <v>41</v>
      </c>
      <c r="Z3" s="51" t="s">
        <v>41</v>
      </c>
      <c r="AA3" s="49" t="s">
        <v>41</v>
      </c>
      <c r="AB3" s="50" t="s">
        <v>42</v>
      </c>
      <c r="AC3" s="51" t="s">
        <v>37</v>
      </c>
      <c r="AD3" s="51" t="s">
        <v>38</v>
      </c>
      <c r="AE3" s="49" t="s">
        <v>39</v>
      </c>
      <c r="AF3" s="49" t="s">
        <v>40</v>
      </c>
      <c r="AG3" s="57" t="s">
        <v>37</v>
      </c>
      <c r="AH3" s="49" t="s">
        <v>36</v>
      </c>
      <c r="AI3" s="49" t="s">
        <v>37</v>
      </c>
    </row>
    <row r="4" spans="1:36" ht="13" x14ac:dyDescent="0.15">
      <c r="A4" s="11">
        <v>1</v>
      </c>
      <c r="B4" s="59" t="s">
        <v>43</v>
      </c>
      <c r="C4" s="59"/>
      <c r="D4" s="60" t="s">
        <v>43</v>
      </c>
      <c r="E4" s="60" t="s">
        <v>43</v>
      </c>
      <c r="F4" s="60" t="s">
        <v>43</v>
      </c>
      <c r="G4" s="142">
        <v>36526</v>
      </c>
      <c r="H4" s="60" t="s">
        <v>43</v>
      </c>
      <c r="I4" s="142">
        <v>36526</v>
      </c>
      <c r="J4" s="60" t="s">
        <v>43</v>
      </c>
      <c r="K4" s="60" t="s">
        <v>44</v>
      </c>
      <c r="L4" s="60" t="s">
        <v>45</v>
      </c>
      <c r="M4" s="60" t="s">
        <v>46</v>
      </c>
      <c r="N4" s="60" t="s">
        <v>43</v>
      </c>
      <c r="O4" s="142">
        <v>36526</v>
      </c>
      <c r="P4" s="60" t="s">
        <v>43</v>
      </c>
      <c r="Q4" s="60" t="s">
        <v>44</v>
      </c>
      <c r="R4" s="60" t="s">
        <v>45</v>
      </c>
      <c r="S4" s="60" t="s">
        <v>46</v>
      </c>
      <c r="T4" s="60" t="s">
        <v>43</v>
      </c>
      <c r="U4" s="142">
        <v>36526</v>
      </c>
      <c r="V4" s="142">
        <v>36526</v>
      </c>
      <c r="W4" s="142">
        <v>36526</v>
      </c>
      <c r="X4" s="142">
        <v>36526</v>
      </c>
      <c r="Y4" s="142">
        <v>36526</v>
      </c>
      <c r="Z4" s="142">
        <v>36526</v>
      </c>
      <c r="AA4" s="142">
        <v>36526</v>
      </c>
      <c r="AB4" s="64">
        <f>IF(COUNTIF(U4:AA4,""),"Incomplete",MAX(U4:AA4))</f>
        <v>36526</v>
      </c>
      <c r="AC4" s="60" t="s">
        <v>43</v>
      </c>
      <c r="AD4" s="60" t="s">
        <v>44</v>
      </c>
      <c r="AE4" s="60" t="s">
        <v>45</v>
      </c>
      <c r="AF4" s="60" t="s">
        <v>46</v>
      </c>
      <c r="AG4" s="60" t="s">
        <v>43</v>
      </c>
      <c r="AH4" s="142">
        <v>36526</v>
      </c>
      <c r="AI4" s="60" t="s">
        <v>43</v>
      </c>
    </row>
    <row r="5" spans="1:36" ht="13" x14ac:dyDescent="0.15">
      <c r="A5" s="10">
        <v>2</v>
      </c>
      <c r="B5" s="59" t="s">
        <v>43</v>
      </c>
      <c r="C5" s="59"/>
      <c r="D5" s="60" t="s">
        <v>43</v>
      </c>
      <c r="E5" s="60" t="s">
        <v>43</v>
      </c>
      <c r="F5" s="60" t="s">
        <v>43</v>
      </c>
      <c r="G5" s="142">
        <v>36526</v>
      </c>
      <c r="H5" s="60" t="s">
        <v>43</v>
      </c>
      <c r="I5" s="142">
        <v>36526</v>
      </c>
      <c r="J5" s="60" t="s">
        <v>43</v>
      </c>
      <c r="K5" s="60" t="s">
        <v>44</v>
      </c>
      <c r="L5" s="60" t="s">
        <v>45</v>
      </c>
      <c r="M5" s="60" t="s">
        <v>46</v>
      </c>
      <c r="N5" s="60" t="s">
        <v>43</v>
      </c>
      <c r="O5" s="142">
        <v>36526</v>
      </c>
      <c r="P5" s="60" t="s">
        <v>43</v>
      </c>
      <c r="Q5" s="60" t="s">
        <v>44</v>
      </c>
      <c r="R5" s="60" t="s">
        <v>45</v>
      </c>
      <c r="S5" s="60" t="s">
        <v>46</v>
      </c>
      <c r="T5" s="60" t="s">
        <v>43</v>
      </c>
      <c r="U5" s="142">
        <v>36526</v>
      </c>
      <c r="V5" s="142">
        <v>36526</v>
      </c>
      <c r="W5" s="142">
        <v>36526</v>
      </c>
      <c r="X5" s="142">
        <v>36526</v>
      </c>
      <c r="Y5" s="142">
        <v>36526</v>
      </c>
      <c r="Z5" s="142">
        <v>36526</v>
      </c>
      <c r="AA5" s="142">
        <v>36526</v>
      </c>
      <c r="AB5" s="64">
        <f>IF(COUNTIF(U5:AA5,""),"Incomplete",MAX(U5:AA5))</f>
        <v>36526</v>
      </c>
      <c r="AC5" s="60" t="s">
        <v>43</v>
      </c>
      <c r="AD5" s="60" t="s">
        <v>44</v>
      </c>
      <c r="AE5" s="60" t="s">
        <v>45</v>
      </c>
      <c r="AF5" s="60" t="s">
        <v>46</v>
      </c>
      <c r="AG5" s="60" t="s">
        <v>43</v>
      </c>
      <c r="AH5" s="142">
        <v>36526</v>
      </c>
      <c r="AI5" s="60" t="s">
        <v>43</v>
      </c>
    </row>
    <row r="6" spans="1:36" ht="13" x14ac:dyDescent="0.15">
      <c r="A6" s="10">
        <v>3</v>
      </c>
      <c r="B6" s="59" t="s">
        <v>43</v>
      </c>
      <c r="C6" s="59"/>
      <c r="D6" s="60" t="s">
        <v>43</v>
      </c>
      <c r="E6" s="60" t="s">
        <v>43</v>
      </c>
      <c r="F6" s="60" t="s">
        <v>43</v>
      </c>
      <c r="G6" s="142">
        <v>36526</v>
      </c>
      <c r="H6" s="60" t="s">
        <v>43</v>
      </c>
      <c r="I6" s="142">
        <v>36526</v>
      </c>
      <c r="J6" s="60" t="s">
        <v>43</v>
      </c>
      <c r="K6" s="60" t="s">
        <v>44</v>
      </c>
      <c r="L6" s="60" t="s">
        <v>45</v>
      </c>
      <c r="M6" s="60" t="s">
        <v>46</v>
      </c>
      <c r="N6" s="60" t="s">
        <v>43</v>
      </c>
      <c r="O6" s="142">
        <v>36526</v>
      </c>
      <c r="P6" s="60" t="s">
        <v>43</v>
      </c>
      <c r="Q6" s="60" t="s">
        <v>44</v>
      </c>
      <c r="R6" s="60" t="s">
        <v>45</v>
      </c>
      <c r="S6" s="60" t="s">
        <v>46</v>
      </c>
      <c r="T6" s="60" t="s">
        <v>43</v>
      </c>
      <c r="U6" s="142">
        <v>36526</v>
      </c>
      <c r="V6" s="142">
        <v>36526</v>
      </c>
      <c r="W6" s="142">
        <v>36526</v>
      </c>
      <c r="X6" s="142">
        <v>36526</v>
      </c>
      <c r="Y6" s="142">
        <v>36526</v>
      </c>
      <c r="Z6" s="142">
        <v>36526</v>
      </c>
      <c r="AA6" s="142">
        <v>36526</v>
      </c>
      <c r="AB6" s="64">
        <f t="shared" ref="AB6:AB18" si="0">IF(COUNTIF(U6:AA6,""),"Incomplete",MAX(U6:AA6))</f>
        <v>36526</v>
      </c>
      <c r="AC6" s="60" t="s">
        <v>43</v>
      </c>
      <c r="AD6" s="60" t="s">
        <v>44</v>
      </c>
      <c r="AE6" s="60" t="s">
        <v>45</v>
      </c>
      <c r="AF6" s="60" t="s">
        <v>46</v>
      </c>
      <c r="AG6" s="60" t="s">
        <v>43</v>
      </c>
      <c r="AH6" s="142">
        <v>36526</v>
      </c>
      <c r="AI6" s="60" t="s">
        <v>43</v>
      </c>
    </row>
    <row r="7" spans="1:36" ht="13" x14ac:dyDescent="0.15">
      <c r="A7" s="10">
        <v>4</v>
      </c>
      <c r="B7" s="59" t="s">
        <v>43</v>
      </c>
      <c r="C7" s="59"/>
      <c r="D7" s="60" t="s">
        <v>43</v>
      </c>
      <c r="E7" s="60" t="s">
        <v>43</v>
      </c>
      <c r="F7" s="60" t="s">
        <v>43</v>
      </c>
      <c r="G7" s="142">
        <v>36526</v>
      </c>
      <c r="H7" s="60" t="s">
        <v>43</v>
      </c>
      <c r="I7" s="142">
        <v>36526</v>
      </c>
      <c r="J7" s="60" t="s">
        <v>43</v>
      </c>
      <c r="K7" s="60" t="s">
        <v>44</v>
      </c>
      <c r="L7" s="60" t="s">
        <v>45</v>
      </c>
      <c r="M7" s="60" t="s">
        <v>46</v>
      </c>
      <c r="N7" s="60" t="s">
        <v>43</v>
      </c>
      <c r="O7" s="142">
        <v>36526</v>
      </c>
      <c r="P7" s="60" t="s">
        <v>43</v>
      </c>
      <c r="Q7" s="60" t="s">
        <v>44</v>
      </c>
      <c r="R7" s="60" t="s">
        <v>45</v>
      </c>
      <c r="S7" s="60" t="s">
        <v>46</v>
      </c>
      <c r="T7" s="60" t="s">
        <v>43</v>
      </c>
      <c r="U7" s="142">
        <v>36526</v>
      </c>
      <c r="V7" s="142">
        <v>36526</v>
      </c>
      <c r="W7" s="142">
        <v>36526</v>
      </c>
      <c r="X7" s="142">
        <v>36526</v>
      </c>
      <c r="Y7" s="142">
        <v>36526</v>
      </c>
      <c r="Z7" s="142">
        <v>36526</v>
      </c>
      <c r="AA7" s="142">
        <v>36526</v>
      </c>
      <c r="AB7" s="64">
        <f t="shared" si="0"/>
        <v>36526</v>
      </c>
      <c r="AC7" s="60" t="s">
        <v>43</v>
      </c>
      <c r="AD7" s="60" t="s">
        <v>44</v>
      </c>
      <c r="AE7" s="60" t="s">
        <v>45</v>
      </c>
      <c r="AF7" s="60" t="s">
        <v>46</v>
      </c>
      <c r="AG7" s="60" t="s">
        <v>43</v>
      </c>
      <c r="AH7" s="142">
        <v>36526</v>
      </c>
      <c r="AI7" s="60" t="s">
        <v>43</v>
      </c>
    </row>
    <row r="8" spans="1:36" s="1" customFormat="1" ht="13" x14ac:dyDescent="0.15">
      <c r="A8" s="10">
        <v>5</v>
      </c>
      <c r="B8" s="59" t="s">
        <v>43</v>
      </c>
      <c r="C8" s="59"/>
      <c r="D8" s="60" t="s">
        <v>43</v>
      </c>
      <c r="E8" s="60" t="s">
        <v>43</v>
      </c>
      <c r="F8" s="60" t="s">
        <v>43</v>
      </c>
      <c r="G8" s="142">
        <v>36526</v>
      </c>
      <c r="H8" s="60" t="s">
        <v>43</v>
      </c>
      <c r="I8" s="142">
        <v>36526</v>
      </c>
      <c r="J8" s="60" t="s">
        <v>43</v>
      </c>
      <c r="K8" s="60" t="s">
        <v>44</v>
      </c>
      <c r="L8" s="60" t="s">
        <v>45</v>
      </c>
      <c r="M8" s="60" t="s">
        <v>46</v>
      </c>
      <c r="N8" s="60" t="s">
        <v>43</v>
      </c>
      <c r="O8" s="142">
        <v>36526</v>
      </c>
      <c r="P8" s="60" t="s">
        <v>43</v>
      </c>
      <c r="Q8" s="60" t="s">
        <v>44</v>
      </c>
      <c r="R8" s="60" t="s">
        <v>45</v>
      </c>
      <c r="S8" s="60" t="s">
        <v>46</v>
      </c>
      <c r="T8" s="60" t="s">
        <v>43</v>
      </c>
      <c r="U8" s="142">
        <v>36526</v>
      </c>
      <c r="V8" s="142">
        <v>36526</v>
      </c>
      <c r="W8" s="142">
        <v>36526</v>
      </c>
      <c r="X8" s="142">
        <v>36526</v>
      </c>
      <c r="Y8" s="142">
        <v>36526</v>
      </c>
      <c r="Z8" s="142">
        <v>36526</v>
      </c>
      <c r="AA8" s="142">
        <v>36526</v>
      </c>
      <c r="AB8" s="64">
        <f t="shared" si="0"/>
        <v>36526</v>
      </c>
      <c r="AC8" s="60" t="s">
        <v>43</v>
      </c>
      <c r="AD8" s="60" t="s">
        <v>44</v>
      </c>
      <c r="AE8" s="60" t="s">
        <v>45</v>
      </c>
      <c r="AF8" s="60" t="s">
        <v>46</v>
      </c>
      <c r="AG8" s="60" t="s">
        <v>43</v>
      </c>
      <c r="AH8" s="142">
        <v>36526</v>
      </c>
      <c r="AI8" s="60" t="s">
        <v>43</v>
      </c>
      <c r="AJ8"/>
    </row>
    <row r="9" spans="1:36" ht="13" x14ac:dyDescent="0.15">
      <c r="A9" s="10">
        <v>6</v>
      </c>
      <c r="B9" s="59" t="s">
        <v>43</v>
      </c>
      <c r="C9" s="59"/>
      <c r="D9" s="60" t="s">
        <v>43</v>
      </c>
      <c r="E9" s="60" t="s">
        <v>43</v>
      </c>
      <c r="F9" s="60" t="s">
        <v>43</v>
      </c>
      <c r="G9" s="142">
        <v>36526</v>
      </c>
      <c r="H9" s="60" t="s">
        <v>43</v>
      </c>
      <c r="I9" s="142">
        <v>36526</v>
      </c>
      <c r="J9" s="60" t="s">
        <v>43</v>
      </c>
      <c r="K9" s="60" t="s">
        <v>44</v>
      </c>
      <c r="L9" s="60" t="s">
        <v>45</v>
      </c>
      <c r="M9" s="60" t="s">
        <v>46</v>
      </c>
      <c r="N9" s="60" t="s">
        <v>43</v>
      </c>
      <c r="O9" s="142">
        <v>36526</v>
      </c>
      <c r="P9" s="60" t="s">
        <v>43</v>
      </c>
      <c r="Q9" s="60" t="s">
        <v>44</v>
      </c>
      <c r="R9" s="60" t="s">
        <v>45</v>
      </c>
      <c r="S9" s="60" t="s">
        <v>46</v>
      </c>
      <c r="T9" s="60" t="s">
        <v>43</v>
      </c>
      <c r="U9" s="142">
        <v>36526</v>
      </c>
      <c r="V9" s="142">
        <v>36526</v>
      </c>
      <c r="W9" s="142">
        <v>36526</v>
      </c>
      <c r="X9" s="142">
        <v>36526</v>
      </c>
      <c r="Y9" s="142">
        <v>36526</v>
      </c>
      <c r="Z9" s="142">
        <v>36526</v>
      </c>
      <c r="AA9" s="142">
        <v>36526</v>
      </c>
      <c r="AB9" s="64">
        <f t="shared" si="0"/>
        <v>36526</v>
      </c>
      <c r="AC9" s="60" t="s">
        <v>43</v>
      </c>
      <c r="AD9" s="60" t="s">
        <v>44</v>
      </c>
      <c r="AE9" s="60" t="s">
        <v>45</v>
      </c>
      <c r="AF9" s="60" t="s">
        <v>46</v>
      </c>
      <c r="AG9" s="60" t="s">
        <v>43</v>
      </c>
      <c r="AH9" s="142">
        <v>36526</v>
      </c>
      <c r="AI9" s="60" t="s">
        <v>43</v>
      </c>
    </row>
    <row r="10" spans="1:36" ht="13" x14ac:dyDescent="0.15">
      <c r="A10" s="10">
        <v>7</v>
      </c>
      <c r="B10" s="59" t="s">
        <v>43</v>
      </c>
      <c r="C10" s="59"/>
      <c r="D10" s="60" t="s">
        <v>43</v>
      </c>
      <c r="E10" s="60" t="s">
        <v>43</v>
      </c>
      <c r="F10" s="60" t="s">
        <v>43</v>
      </c>
      <c r="G10" s="142">
        <v>36526</v>
      </c>
      <c r="H10" s="60" t="s">
        <v>43</v>
      </c>
      <c r="I10" s="142">
        <v>36526</v>
      </c>
      <c r="J10" s="60" t="s">
        <v>43</v>
      </c>
      <c r="K10" s="60" t="s">
        <v>44</v>
      </c>
      <c r="L10" s="60" t="s">
        <v>45</v>
      </c>
      <c r="M10" s="60" t="s">
        <v>46</v>
      </c>
      <c r="N10" s="60" t="s">
        <v>43</v>
      </c>
      <c r="O10" s="142">
        <v>36526</v>
      </c>
      <c r="P10" s="60" t="s">
        <v>43</v>
      </c>
      <c r="Q10" s="60" t="s">
        <v>44</v>
      </c>
      <c r="R10" s="60" t="s">
        <v>45</v>
      </c>
      <c r="S10" s="60" t="s">
        <v>46</v>
      </c>
      <c r="T10" s="60" t="s">
        <v>43</v>
      </c>
      <c r="U10" s="142">
        <v>36526</v>
      </c>
      <c r="V10" s="142">
        <v>36526</v>
      </c>
      <c r="W10" s="142">
        <v>36526</v>
      </c>
      <c r="X10" s="142">
        <v>36526</v>
      </c>
      <c r="Y10" s="142">
        <v>36526</v>
      </c>
      <c r="Z10" s="142">
        <v>36526</v>
      </c>
      <c r="AA10" s="142">
        <v>36526</v>
      </c>
      <c r="AB10" s="64">
        <f t="shared" si="0"/>
        <v>36526</v>
      </c>
      <c r="AC10" s="60" t="s">
        <v>43</v>
      </c>
      <c r="AD10" s="60" t="s">
        <v>44</v>
      </c>
      <c r="AE10" s="60" t="s">
        <v>45</v>
      </c>
      <c r="AF10" s="60" t="s">
        <v>46</v>
      </c>
      <c r="AG10" s="60" t="s">
        <v>43</v>
      </c>
      <c r="AH10" s="142">
        <v>36526</v>
      </c>
      <c r="AI10" s="60" t="s">
        <v>43</v>
      </c>
    </row>
    <row r="11" spans="1:36" ht="13" x14ac:dyDescent="0.15">
      <c r="A11" s="10">
        <v>8</v>
      </c>
      <c r="B11" s="59" t="s">
        <v>43</v>
      </c>
      <c r="C11" s="59"/>
      <c r="D11" s="60" t="s">
        <v>43</v>
      </c>
      <c r="E11" s="60" t="s">
        <v>43</v>
      </c>
      <c r="F11" s="60" t="s">
        <v>43</v>
      </c>
      <c r="G11" s="142">
        <v>36526</v>
      </c>
      <c r="H11" s="60" t="s">
        <v>43</v>
      </c>
      <c r="I11" s="142">
        <v>36526</v>
      </c>
      <c r="J11" s="60" t="s">
        <v>43</v>
      </c>
      <c r="K11" s="60" t="s">
        <v>44</v>
      </c>
      <c r="L11" s="60" t="s">
        <v>45</v>
      </c>
      <c r="M11" s="60" t="s">
        <v>46</v>
      </c>
      <c r="N11" s="60" t="s">
        <v>43</v>
      </c>
      <c r="O11" s="142">
        <v>36526</v>
      </c>
      <c r="P11" s="60" t="s">
        <v>43</v>
      </c>
      <c r="Q11" s="60" t="s">
        <v>44</v>
      </c>
      <c r="R11" s="60" t="s">
        <v>45</v>
      </c>
      <c r="S11" s="60" t="s">
        <v>46</v>
      </c>
      <c r="T11" s="60" t="s">
        <v>43</v>
      </c>
      <c r="U11" s="142">
        <v>36526</v>
      </c>
      <c r="V11" s="142">
        <v>36526</v>
      </c>
      <c r="W11" s="142">
        <v>36526</v>
      </c>
      <c r="X11" s="142">
        <v>36526</v>
      </c>
      <c r="Y11" s="142">
        <v>36526</v>
      </c>
      <c r="Z11" s="142">
        <v>36526</v>
      </c>
      <c r="AA11" s="142">
        <v>36526</v>
      </c>
      <c r="AB11" s="64">
        <f t="shared" si="0"/>
        <v>36526</v>
      </c>
      <c r="AC11" s="60" t="s">
        <v>43</v>
      </c>
      <c r="AD11" s="60" t="s">
        <v>44</v>
      </c>
      <c r="AE11" s="60" t="s">
        <v>45</v>
      </c>
      <c r="AF11" s="60" t="s">
        <v>46</v>
      </c>
      <c r="AG11" s="60" t="s">
        <v>43</v>
      </c>
      <c r="AH11" s="142">
        <v>36526</v>
      </c>
      <c r="AI11" s="60" t="s">
        <v>43</v>
      </c>
    </row>
    <row r="12" spans="1:36" ht="13" x14ac:dyDescent="0.15">
      <c r="A12" s="10">
        <v>9</v>
      </c>
      <c r="B12" s="59" t="s">
        <v>43</v>
      </c>
      <c r="C12" s="59"/>
      <c r="D12" s="60" t="s">
        <v>43</v>
      </c>
      <c r="E12" s="60" t="s">
        <v>43</v>
      </c>
      <c r="F12" s="60" t="s">
        <v>43</v>
      </c>
      <c r="G12" s="142">
        <v>36526</v>
      </c>
      <c r="H12" s="60" t="s">
        <v>43</v>
      </c>
      <c r="I12" s="142">
        <v>36526</v>
      </c>
      <c r="J12" s="60" t="s">
        <v>43</v>
      </c>
      <c r="K12" s="60" t="s">
        <v>44</v>
      </c>
      <c r="L12" s="60" t="s">
        <v>45</v>
      </c>
      <c r="M12" s="60" t="s">
        <v>46</v>
      </c>
      <c r="N12" s="60" t="s">
        <v>43</v>
      </c>
      <c r="O12" s="142">
        <v>36526</v>
      </c>
      <c r="P12" s="60" t="s">
        <v>43</v>
      </c>
      <c r="Q12" s="60" t="s">
        <v>44</v>
      </c>
      <c r="R12" s="60" t="s">
        <v>45</v>
      </c>
      <c r="S12" s="60" t="s">
        <v>46</v>
      </c>
      <c r="T12" s="60" t="s">
        <v>43</v>
      </c>
      <c r="U12" s="142">
        <v>36526</v>
      </c>
      <c r="V12" s="142">
        <v>36526</v>
      </c>
      <c r="W12" s="142">
        <v>36526</v>
      </c>
      <c r="X12" s="142">
        <v>36526</v>
      </c>
      <c r="Y12" s="142">
        <v>36526</v>
      </c>
      <c r="Z12" s="142">
        <v>36526</v>
      </c>
      <c r="AA12" s="142">
        <v>36526</v>
      </c>
      <c r="AB12" s="64">
        <f t="shared" si="0"/>
        <v>36526</v>
      </c>
      <c r="AC12" s="60" t="s">
        <v>43</v>
      </c>
      <c r="AD12" s="60" t="s">
        <v>44</v>
      </c>
      <c r="AE12" s="60" t="s">
        <v>45</v>
      </c>
      <c r="AF12" s="60" t="s">
        <v>46</v>
      </c>
      <c r="AG12" s="60" t="s">
        <v>43</v>
      </c>
      <c r="AH12" s="142">
        <v>36526</v>
      </c>
      <c r="AI12" s="60" t="s">
        <v>43</v>
      </c>
    </row>
    <row r="13" spans="1:36" ht="13" x14ac:dyDescent="0.15">
      <c r="A13" s="10">
        <v>10</v>
      </c>
      <c r="B13" s="59" t="s">
        <v>43</v>
      </c>
      <c r="C13" s="59"/>
      <c r="D13" s="60" t="s">
        <v>43</v>
      </c>
      <c r="E13" s="60" t="s">
        <v>43</v>
      </c>
      <c r="F13" s="60" t="s">
        <v>43</v>
      </c>
      <c r="G13" s="142">
        <v>36526</v>
      </c>
      <c r="H13" s="60" t="s">
        <v>43</v>
      </c>
      <c r="I13" s="142">
        <v>36526</v>
      </c>
      <c r="J13" s="60" t="s">
        <v>43</v>
      </c>
      <c r="K13" s="60" t="s">
        <v>44</v>
      </c>
      <c r="L13" s="60" t="s">
        <v>45</v>
      </c>
      <c r="M13" s="60" t="s">
        <v>46</v>
      </c>
      <c r="N13" s="60" t="s">
        <v>43</v>
      </c>
      <c r="O13" s="142">
        <v>36526</v>
      </c>
      <c r="P13" s="60" t="s">
        <v>43</v>
      </c>
      <c r="Q13" s="60" t="s">
        <v>44</v>
      </c>
      <c r="R13" s="60" t="s">
        <v>45</v>
      </c>
      <c r="S13" s="60" t="s">
        <v>46</v>
      </c>
      <c r="T13" s="60" t="s">
        <v>43</v>
      </c>
      <c r="U13" s="142">
        <v>36526</v>
      </c>
      <c r="V13" s="142">
        <v>36526</v>
      </c>
      <c r="W13" s="142">
        <v>36526</v>
      </c>
      <c r="X13" s="142">
        <v>36526</v>
      </c>
      <c r="Y13" s="142">
        <v>36526</v>
      </c>
      <c r="Z13" s="142">
        <v>36526</v>
      </c>
      <c r="AA13" s="142">
        <v>36526</v>
      </c>
      <c r="AB13" s="64">
        <f t="shared" si="0"/>
        <v>36526</v>
      </c>
      <c r="AC13" s="60" t="s">
        <v>43</v>
      </c>
      <c r="AD13" s="60" t="s">
        <v>44</v>
      </c>
      <c r="AE13" s="60" t="s">
        <v>45</v>
      </c>
      <c r="AF13" s="60" t="s">
        <v>46</v>
      </c>
      <c r="AG13" s="60" t="s">
        <v>43</v>
      </c>
      <c r="AH13" s="142">
        <v>36526</v>
      </c>
      <c r="AI13" s="60" t="s">
        <v>43</v>
      </c>
    </row>
    <row r="14" spans="1:36" ht="13" x14ac:dyDescent="0.15">
      <c r="A14" s="10">
        <v>11</v>
      </c>
      <c r="B14" s="59" t="s">
        <v>43</v>
      </c>
      <c r="C14" s="59"/>
      <c r="D14" s="60" t="s">
        <v>43</v>
      </c>
      <c r="E14" s="60" t="s">
        <v>43</v>
      </c>
      <c r="F14" s="60" t="s">
        <v>43</v>
      </c>
      <c r="G14" s="142">
        <v>36526</v>
      </c>
      <c r="H14" s="60" t="s">
        <v>43</v>
      </c>
      <c r="I14" s="142">
        <v>36526</v>
      </c>
      <c r="J14" s="60" t="s">
        <v>43</v>
      </c>
      <c r="K14" s="60" t="s">
        <v>44</v>
      </c>
      <c r="L14" s="60" t="s">
        <v>45</v>
      </c>
      <c r="M14" s="60" t="s">
        <v>46</v>
      </c>
      <c r="N14" s="60" t="s">
        <v>43</v>
      </c>
      <c r="O14" s="142">
        <v>36526</v>
      </c>
      <c r="P14" s="60" t="s">
        <v>43</v>
      </c>
      <c r="Q14" s="60" t="s">
        <v>44</v>
      </c>
      <c r="R14" s="60" t="s">
        <v>45</v>
      </c>
      <c r="S14" s="60" t="s">
        <v>46</v>
      </c>
      <c r="T14" s="60" t="s">
        <v>43</v>
      </c>
      <c r="U14" s="142">
        <v>36526</v>
      </c>
      <c r="V14" s="142">
        <v>36526</v>
      </c>
      <c r="W14" s="142">
        <v>36526</v>
      </c>
      <c r="X14" s="142">
        <v>36526</v>
      </c>
      <c r="Y14" s="142">
        <v>36526</v>
      </c>
      <c r="Z14" s="142">
        <v>36526</v>
      </c>
      <c r="AA14" s="142">
        <v>36526</v>
      </c>
      <c r="AB14" s="64">
        <f t="shared" si="0"/>
        <v>36526</v>
      </c>
      <c r="AC14" s="60" t="s">
        <v>43</v>
      </c>
      <c r="AD14" s="60" t="s">
        <v>44</v>
      </c>
      <c r="AE14" s="60" t="s">
        <v>45</v>
      </c>
      <c r="AF14" s="60" t="s">
        <v>46</v>
      </c>
      <c r="AG14" s="60" t="s">
        <v>43</v>
      </c>
      <c r="AH14" s="142">
        <v>36526</v>
      </c>
      <c r="AI14" s="60" t="s">
        <v>43</v>
      </c>
    </row>
    <row r="15" spans="1:36" ht="13" x14ac:dyDescent="0.15">
      <c r="A15" s="10">
        <v>12</v>
      </c>
      <c r="B15" s="59" t="s">
        <v>43</v>
      </c>
      <c r="C15" s="59"/>
      <c r="D15" s="60" t="s">
        <v>43</v>
      </c>
      <c r="E15" s="60" t="s">
        <v>43</v>
      </c>
      <c r="F15" s="60" t="s">
        <v>43</v>
      </c>
      <c r="G15" s="142">
        <v>36526</v>
      </c>
      <c r="H15" s="60" t="s">
        <v>43</v>
      </c>
      <c r="I15" s="142">
        <v>36526</v>
      </c>
      <c r="J15" s="60" t="s">
        <v>43</v>
      </c>
      <c r="K15" s="60" t="s">
        <v>44</v>
      </c>
      <c r="L15" s="60" t="s">
        <v>45</v>
      </c>
      <c r="M15" s="60" t="s">
        <v>46</v>
      </c>
      <c r="N15" s="60" t="s">
        <v>43</v>
      </c>
      <c r="O15" s="142">
        <v>36526</v>
      </c>
      <c r="P15" s="60" t="s">
        <v>43</v>
      </c>
      <c r="Q15" s="60" t="s">
        <v>44</v>
      </c>
      <c r="R15" s="60" t="s">
        <v>45</v>
      </c>
      <c r="S15" s="60" t="s">
        <v>46</v>
      </c>
      <c r="T15" s="60" t="s">
        <v>43</v>
      </c>
      <c r="U15" s="142">
        <v>36526</v>
      </c>
      <c r="V15" s="142">
        <v>36526</v>
      </c>
      <c r="W15" s="142">
        <v>36526</v>
      </c>
      <c r="X15" s="142">
        <v>36526</v>
      </c>
      <c r="Y15" s="142">
        <v>36526</v>
      </c>
      <c r="Z15" s="142">
        <v>36526</v>
      </c>
      <c r="AA15" s="142">
        <v>36526</v>
      </c>
      <c r="AB15" s="64">
        <f t="shared" si="0"/>
        <v>36526</v>
      </c>
      <c r="AC15" s="60" t="s">
        <v>43</v>
      </c>
      <c r="AD15" s="60" t="s">
        <v>44</v>
      </c>
      <c r="AE15" s="60" t="s">
        <v>45</v>
      </c>
      <c r="AF15" s="60" t="s">
        <v>46</v>
      </c>
      <c r="AG15" s="60" t="s">
        <v>43</v>
      </c>
      <c r="AH15" s="142">
        <v>36526</v>
      </c>
      <c r="AI15" s="60" t="s">
        <v>43</v>
      </c>
    </row>
    <row r="16" spans="1:36" ht="13" x14ac:dyDescent="0.15">
      <c r="A16" s="10">
        <v>13</v>
      </c>
      <c r="B16" s="59" t="s">
        <v>43</v>
      </c>
      <c r="C16" s="59"/>
      <c r="D16" s="60" t="s">
        <v>43</v>
      </c>
      <c r="E16" s="60" t="s">
        <v>43</v>
      </c>
      <c r="F16" s="60" t="s">
        <v>43</v>
      </c>
      <c r="G16" s="142">
        <v>36526</v>
      </c>
      <c r="H16" s="60" t="s">
        <v>43</v>
      </c>
      <c r="I16" s="142">
        <v>36526</v>
      </c>
      <c r="J16" s="60" t="s">
        <v>43</v>
      </c>
      <c r="K16" s="60" t="s">
        <v>44</v>
      </c>
      <c r="L16" s="60" t="s">
        <v>45</v>
      </c>
      <c r="M16" s="60" t="s">
        <v>46</v>
      </c>
      <c r="N16" s="60" t="s">
        <v>43</v>
      </c>
      <c r="O16" s="142">
        <v>36526</v>
      </c>
      <c r="P16" s="60" t="s">
        <v>43</v>
      </c>
      <c r="Q16" s="60" t="s">
        <v>44</v>
      </c>
      <c r="R16" s="60" t="s">
        <v>45</v>
      </c>
      <c r="S16" s="60" t="s">
        <v>46</v>
      </c>
      <c r="T16" s="60" t="s">
        <v>43</v>
      </c>
      <c r="U16" s="142">
        <v>36526</v>
      </c>
      <c r="V16" s="142">
        <v>36526</v>
      </c>
      <c r="W16" s="142">
        <v>36526</v>
      </c>
      <c r="X16" s="142">
        <v>36526</v>
      </c>
      <c r="Y16" s="142">
        <v>36526</v>
      </c>
      <c r="Z16" s="142">
        <v>36526</v>
      </c>
      <c r="AA16" s="142">
        <v>36526</v>
      </c>
      <c r="AB16" s="64">
        <f t="shared" si="0"/>
        <v>36526</v>
      </c>
      <c r="AC16" s="60" t="s">
        <v>43</v>
      </c>
      <c r="AD16" s="60" t="s">
        <v>44</v>
      </c>
      <c r="AE16" s="60" t="s">
        <v>45</v>
      </c>
      <c r="AF16" s="60" t="s">
        <v>46</v>
      </c>
      <c r="AG16" s="60" t="s">
        <v>43</v>
      </c>
      <c r="AH16" s="142">
        <v>36526</v>
      </c>
      <c r="AI16" s="60" t="s">
        <v>43</v>
      </c>
    </row>
    <row r="17" spans="1:35" ht="13" x14ac:dyDescent="0.15">
      <c r="A17" s="10">
        <v>14</v>
      </c>
      <c r="B17" s="59" t="s">
        <v>43</v>
      </c>
      <c r="C17" s="59"/>
      <c r="D17" s="60" t="s">
        <v>43</v>
      </c>
      <c r="E17" s="60" t="s">
        <v>43</v>
      </c>
      <c r="F17" s="60" t="s">
        <v>43</v>
      </c>
      <c r="G17" s="142">
        <v>36526</v>
      </c>
      <c r="H17" s="60" t="s">
        <v>43</v>
      </c>
      <c r="I17" s="142">
        <v>36526</v>
      </c>
      <c r="J17" s="60" t="s">
        <v>43</v>
      </c>
      <c r="K17" s="60" t="s">
        <v>44</v>
      </c>
      <c r="L17" s="60" t="s">
        <v>45</v>
      </c>
      <c r="M17" s="60" t="s">
        <v>46</v>
      </c>
      <c r="N17" s="60" t="s">
        <v>43</v>
      </c>
      <c r="O17" s="142">
        <v>36526</v>
      </c>
      <c r="P17" s="60" t="s">
        <v>43</v>
      </c>
      <c r="Q17" s="60" t="s">
        <v>44</v>
      </c>
      <c r="R17" s="60" t="s">
        <v>45</v>
      </c>
      <c r="S17" s="60" t="s">
        <v>46</v>
      </c>
      <c r="T17" s="60" t="s">
        <v>43</v>
      </c>
      <c r="U17" s="142">
        <v>36526</v>
      </c>
      <c r="V17" s="142">
        <v>36526</v>
      </c>
      <c r="W17" s="142">
        <v>36526</v>
      </c>
      <c r="X17" s="142">
        <v>36526</v>
      </c>
      <c r="Y17" s="142">
        <v>36526</v>
      </c>
      <c r="Z17" s="142">
        <v>36526</v>
      </c>
      <c r="AA17" s="142">
        <v>36526</v>
      </c>
      <c r="AB17" s="64">
        <f t="shared" si="0"/>
        <v>36526</v>
      </c>
      <c r="AC17" s="60" t="s">
        <v>43</v>
      </c>
      <c r="AD17" s="60" t="s">
        <v>44</v>
      </c>
      <c r="AE17" s="60" t="s">
        <v>45</v>
      </c>
      <c r="AF17" s="60" t="s">
        <v>46</v>
      </c>
      <c r="AG17" s="60" t="s">
        <v>43</v>
      </c>
      <c r="AH17" s="142">
        <v>36526</v>
      </c>
      <c r="AI17" s="60" t="s">
        <v>43</v>
      </c>
    </row>
    <row r="18" spans="1:35" ht="13" x14ac:dyDescent="0.15">
      <c r="A18" s="10">
        <v>15</v>
      </c>
      <c r="B18" s="59" t="s">
        <v>43</v>
      </c>
      <c r="C18" s="59"/>
      <c r="D18" s="60" t="s">
        <v>43</v>
      </c>
      <c r="E18" s="60" t="s">
        <v>43</v>
      </c>
      <c r="F18" s="60" t="s">
        <v>43</v>
      </c>
      <c r="G18" s="142">
        <v>36526</v>
      </c>
      <c r="H18" s="60" t="s">
        <v>43</v>
      </c>
      <c r="I18" s="142">
        <v>36526</v>
      </c>
      <c r="J18" s="60" t="s">
        <v>43</v>
      </c>
      <c r="K18" s="60" t="s">
        <v>44</v>
      </c>
      <c r="L18" s="60" t="s">
        <v>45</v>
      </c>
      <c r="M18" s="60" t="s">
        <v>46</v>
      </c>
      <c r="N18" s="60" t="s">
        <v>43</v>
      </c>
      <c r="O18" s="142">
        <v>36526</v>
      </c>
      <c r="P18" s="60" t="s">
        <v>43</v>
      </c>
      <c r="Q18" s="60" t="s">
        <v>44</v>
      </c>
      <c r="R18" s="60" t="s">
        <v>45</v>
      </c>
      <c r="S18" s="60" t="s">
        <v>46</v>
      </c>
      <c r="T18" s="60" t="s">
        <v>43</v>
      </c>
      <c r="U18" s="142">
        <v>36526</v>
      </c>
      <c r="V18" s="142">
        <v>36526</v>
      </c>
      <c r="W18" s="142">
        <v>36526</v>
      </c>
      <c r="X18" s="142">
        <v>36526</v>
      </c>
      <c r="Y18" s="142">
        <v>36526</v>
      </c>
      <c r="Z18" s="142">
        <v>36526</v>
      </c>
      <c r="AA18" s="142">
        <v>36526</v>
      </c>
      <c r="AB18" s="64">
        <f t="shared" si="0"/>
        <v>36526</v>
      </c>
      <c r="AC18" s="60" t="s">
        <v>43</v>
      </c>
      <c r="AD18" s="60" t="s">
        <v>44</v>
      </c>
      <c r="AE18" s="60" t="s">
        <v>45</v>
      </c>
      <c r="AF18" s="60" t="s">
        <v>46</v>
      </c>
      <c r="AG18" s="60" t="s">
        <v>43</v>
      </c>
      <c r="AH18" s="142">
        <v>36526</v>
      </c>
      <c r="AI18" s="60" t="s">
        <v>43</v>
      </c>
    </row>
    <row r="19" spans="1:35" ht="13" x14ac:dyDescent="0.15">
      <c r="A19" s="10">
        <v>16</v>
      </c>
      <c r="B19" s="62"/>
      <c r="C19" s="59"/>
      <c r="D19" s="63"/>
      <c r="E19" s="63"/>
      <c r="F19" s="63"/>
      <c r="G19" s="64"/>
      <c r="H19" s="63"/>
      <c r="I19" s="64"/>
      <c r="J19" s="63"/>
      <c r="K19" s="60"/>
      <c r="L19" s="60"/>
      <c r="M19" s="60"/>
      <c r="N19" s="60"/>
      <c r="O19" s="64"/>
      <c r="P19" s="9"/>
      <c r="Q19" s="60"/>
      <c r="R19" s="60"/>
      <c r="S19" s="60"/>
      <c r="T19" s="60"/>
      <c r="U19" s="61"/>
      <c r="V19" s="64"/>
      <c r="W19" s="64"/>
      <c r="X19" s="64"/>
      <c r="Y19" s="64"/>
      <c r="Z19" s="64"/>
      <c r="AA19" s="64"/>
      <c r="AB19" s="64"/>
      <c r="AC19" s="9"/>
      <c r="AD19" s="60"/>
      <c r="AE19" s="60"/>
      <c r="AF19" s="60"/>
      <c r="AG19" s="60"/>
      <c r="AH19" s="64"/>
      <c r="AI19" s="65"/>
    </row>
    <row r="20" spans="1:35" s="141" customFormat="1" ht="11" x14ac:dyDescent="0.15">
      <c r="A20" s="195" t="s">
        <v>47</v>
      </c>
      <c r="B20" s="195"/>
      <c r="C20" s="195"/>
      <c r="D20" s="195"/>
      <c r="E20" s="195"/>
      <c r="F20" s="195"/>
      <c r="G20" s="195"/>
      <c r="H20" s="195"/>
      <c r="I20" s="139"/>
      <c r="J20" s="139"/>
      <c r="K20" s="139"/>
      <c r="L20" s="139"/>
      <c r="M20" s="139"/>
      <c r="N20" s="139"/>
      <c r="O20" s="139"/>
      <c r="P20" s="139"/>
      <c r="Q20" s="139"/>
      <c r="R20" s="139"/>
      <c r="S20" s="139"/>
      <c r="T20" s="139"/>
      <c r="U20" s="139"/>
      <c r="V20" s="139"/>
      <c r="W20" s="139"/>
      <c r="X20" s="139"/>
      <c r="Y20" s="139"/>
      <c r="Z20" s="139"/>
      <c r="AA20" s="139"/>
      <c r="AB20" s="139"/>
      <c r="AC20" s="140"/>
      <c r="AD20" s="140"/>
      <c r="AE20" s="140"/>
      <c r="AF20" s="140"/>
      <c r="AG20" s="140"/>
      <c r="AH20" s="140"/>
      <c r="AI20" s="140"/>
    </row>
    <row r="21" spans="1:35" s="31" customFormat="1" ht="11" x14ac:dyDescent="0.15">
      <c r="A21" s="193" t="s">
        <v>48</v>
      </c>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row>
    <row r="22" spans="1:35" s="31" customFormat="1" ht="13" customHeight="1" x14ac:dyDescent="0.15">
      <c r="A22" s="194" t="s">
        <v>49</v>
      </c>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row>
    <row r="23" spans="1:35" s="31" customFormat="1" ht="11" x14ac:dyDescent="0.15">
      <c r="A23" s="194" t="s">
        <v>50</v>
      </c>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row>
  </sheetData>
  <mergeCells count="12">
    <mergeCell ref="A21:AI21"/>
    <mergeCell ref="A22:AI22"/>
    <mergeCell ref="A23:AI23"/>
    <mergeCell ref="A20:H20"/>
    <mergeCell ref="U1:AG1"/>
    <mergeCell ref="B1:F1"/>
    <mergeCell ref="I1:N1"/>
    <mergeCell ref="G1:H1"/>
    <mergeCell ref="O1:T1"/>
    <mergeCell ref="K2:M2"/>
    <mergeCell ref="Q2:S2"/>
    <mergeCell ref="AD2:AF2"/>
  </mergeCells>
  <phoneticPr fontId="2" type="noConversion"/>
  <conditionalFormatting sqref="AB4:AB18">
    <cfRule type="containsText" dxfId="24" priority="1" stopIfTrue="1" operator="containsText" text="Incomplete">
      <formula>NOT(ISERROR(SEARCH("Incomplete",AB4)))</formula>
    </cfRule>
  </conditionalFormatting>
  <dataValidations count="1">
    <dataValidation type="list" allowBlank="1" showInputMessage="1" showErrorMessage="1" sqref="C4:C20" xr:uid="{B2B538B5-7B5F-B148-8880-ACFBE05E9F91}">
      <formula1>"Endemic disease,Animal disease,Non-endemic disease,Other health threats"</formula1>
    </dataValidation>
  </dataValidations>
  <pageMargins left="0" right="0" top="0" bottom="0" header="0" footer="0"/>
  <ignoredErrors>
    <ignoredError sqref="AB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outlinePr summaryBelow="0" summaryRight="0"/>
  </sheetPr>
  <dimension ref="A1:T46"/>
  <sheetViews>
    <sheetView zoomScaleNormal="100" workbookViewId="0">
      <selection activeCell="B40" sqref="B40"/>
    </sheetView>
  </sheetViews>
  <sheetFormatPr baseColWidth="10" defaultColWidth="14.5" defaultRowHeight="15.75" customHeight="1" x14ac:dyDescent="0.15"/>
  <cols>
    <col min="1" max="1" width="2.33203125" customWidth="1"/>
    <col min="2" max="2" width="18.1640625" customWidth="1"/>
    <col min="3" max="3" width="18.33203125" customWidth="1"/>
    <col min="4" max="4" width="16.1640625" customWidth="1"/>
    <col min="5" max="5" width="17.6640625" customWidth="1"/>
    <col min="6" max="6" width="18" customWidth="1"/>
    <col min="7" max="7" width="19.33203125" customWidth="1"/>
    <col min="8" max="9" width="19.1640625" customWidth="1"/>
    <col min="10" max="10" width="19.5" customWidth="1"/>
    <col min="11" max="11" width="19.5" bestFit="1" customWidth="1"/>
    <col min="12" max="12" width="19.83203125" customWidth="1"/>
    <col min="13" max="15" width="19.5" customWidth="1"/>
    <col min="16" max="16" width="24.1640625" customWidth="1"/>
    <col min="17" max="17" width="28.33203125" customWidth="1"/>
  </cols>
  <sheetData>
    <row r="1" spans="1:17" ht="26.25" customHeight="1" x14ac:dyDescent="0.15">
      <c r="A1" s="41"/>
      <c r="B1" s="225" t="s">
        <v>0</v>
      </c>
      <c r="C1" s="225"/>
      <c r="D1" s="225"/>
      <c r="E1" s="225"/>
      <c r="F1" s="225"/>
      <c r="G1" s="6" t="s">
        <v>2</v>
      </c>
      <c r="H1" s="7" t="s">
        <v>51</v>
      </c>
      <c r="I1" s="221" t="s">
        <v>52</v>
      </c>
      <c r="J1" s="221"/>
      <c r="K1" s="221"/>
      <c r="L1" s="221"/>
      <c r="M1" s="221"/>
      <c r="N1" s="221"/>
      <c r="O1" s="221"/>
      <c r="P1" s="221"/>
      <c r="Q1" s="8" t="s">
        <v>6</v>
      </c>
    </row>
    <row r="2" spans="1:17" s="5" customFormat="1" ht="133" customHeight="1" x14ac:dyDescent="0.15">
      <c r="A2" s="53"/>
      <c r="B2" s="155" t="s">
        <v>7</v>
      </c>
      <c r="C2" s="156" t="s">
        <v>223</v>
      </c>
      <c r="D2" s="157" t="s">
        <v>53</v>
      </c>
      <c r="E2" s="158" t="s">
        <v>54</v>
      </c>
      <c r="F2" s="159" t="s">
        <v>55</v>
      </c>
      <c r="G2" s="91" t="s">
        <v>56</v>
      </c>
      <c r="H2" s="23" t="s">
        <v>57</v>
      </c>
      <c r="I2" s="54" t="s">
        <v>58</v>
      </c>
      <c r="J2" s="164" t="s">
        <v>59</v>
      </c>
      <c r="K2" s="54" t="s">
        <v>60</v>
      </c>
      <c r="L2" s="54" t="s">
        <v>61</v>
      </c>
      <c r="M2" s="55" t="s">
        <v>62</v>
      </c>
      <c r="N2" s="56" t="s">
        <v>63</v>
      </c>
      <c r="O2" s="96" t="s">
        <v>64</v>
      </c>
      <c r="P2" s="22" t="s">
        <v>65</v>
      </c>
      <c r="Q2" s="32" t="s">
        <v>66</v>
      </c>
    </row>
    <row r="3" spans="1:17" ht="14" thickBot="1" x14ac:dyDescent="0.2">
      <c r="A3" s="20">
        <v>1</v>
      </c>
      <c r="B3" s="66" t="str">
        <f>IF('1. Ingrese datos de puntualidad'!$B4="","",'1. Ingrese datos de puntualidad'!$B4)</f>
        <v>Ejemplo</v>
      </c>
      <c r="C3" s="68">
        <f>IF('1. Ingrese datos de puntualidad'!$G4="","",'1. Ingrese datos de puntualidad'!$G4)</f>
        <v>36526</v>
      </c>
      <c r="D3" s="67" t="str">
        <f>IF('1. Ingrese datos de puntualidad'!$D4="","",'1. Ingrese datos de puntualidad'!$D4)</f>
        <v>Ejemplo</v>
      </c>
      <c r="E3" s="67" t="str">
        <f>IF('1. Ingrese datos de puntualidad'!$E4="","",'1. Ingrese datos de puntualidad'!$E4)</f>
        <v>Ejemplo</v>
      </c>
      <c r="F3" s="93" t="str">
        <f>IF('1. Ingrese datos de puntualidad'!$F4="","",'1. Ingrese datos de puntualidad'!$F4)</f>
        <v>Ejemplo</v>
      </c>
      <c r="G3" s="98">
        <f>IF((OR('1. Ingrese datos de puntualidad'!$I4="",'1. Ingrese datos de puntualidad'!$G4="")),"Faltante",IF((OR('1. Ingrese datos de puntualidad'!$I4="NA",'1. Ingrese datos de puntualidad'!$G4="NA")),"NA",_xlfn.DAYS('1. Ingrese datos de puntualidad'!$I4,'1. Ingrese datos de puntualidad'!$G4)))</f>
        <v>0</v>
      </c>
      <c r="H3" s="101">
        <f>IF((OR('1. Ingrese datos de puntualidad'!$O4="",'1. Ingrese datos de puntualidad'!$I4="")),"Faltante",IF((OR('1. Ingrese datos de puntualidad'!O4="NA",'1. Ingrese datos de puntualidad'!$I4="NA")),"NA",_xlfn.DAYS('1. Ingrese datos de puntualidad'!$O4,'1. Ingrese datos de puntualidad'!$I4)))</f>
        <v>0</v>
      </c>
      <c r="I3" s="100">
        <f>IF((OR('1. Ingrese datos de puntualidad'!$U4="",'1. Ingrese datos de puntualidad'!$O4="")),"Faltante",IF((OR('1. Ingrese datos de puntualidad'!$U4="NA",'1. Ingrese datos de puntualidad'!$O4="NA")),"NA",_xlfn.DAYS('1. Ingrese datos de puntualidad'!$U4,'1. Ingrese datos de puntualidad'!$O4)))</f>
        <v>0</v>
      </c>
      <c r="J3" s="100">
        <f>IF((OR('1. Ingrese datos de puntualidad'!$V4="",'1. Ingrese datos de puntualidad'!$O4="")),"Faltante",IF((OR('1. Ingrese datos de puntualidad'!$V4="NA",'1. Ingrese datos de puntualidad'!$O4="NA")),"NA",_xlfn.DAYS('1. Ingrese datos de puntualidad'!$V4,'1. Ingrese datos de puntualidad'!$O4)))</f>
        <v>0</v>
      </c>
      <c r="K3" s="100">
        <f>IF((OR('1. Ingrese datos de puntualidad'!$W4="",'1. Ingrese datos de puntualidad'!$O4="")),"Faltante",IF((OR('1. Ingrese datos de puntualidad'!$W4="NA",'1. Ingrese datos de puntualidad'!$O4="NA")),"NA",_xlfn.DAYS('1. Ingrese datos de puntualidad'!$W4,'1. Ingrese datos de puntualidad'!$O4)))</f>
        <v>0</v>
      </c>
      <c r="L3" s="100">
        <f>IF((OR('1. Ingrese datos de puntualidad'!$X4="",'1. Ingrese datos de puntualidad'!$O4="")),"FALTANTE",IF((OR('1. Ingrese datos de puntualidad'!$X4="NA",'1. Ingrese datos de puntualidad'!$O4="NA")),"NA",_xlfn.DAYS('1. Ingrese datos de puntualidad'!$X4,'1. Ingrese datos de puntualidad'!$O4)))</f>
        <v>0</v>
      </c>
      <c r="M3" s="100">
        <f>IF((OR('1. Ingrese datos de puntualidad'!$Y4="",'1. Ingrese datos de puntualidad'!$O4="")),"Faltante",IF((OR('1. Ingrese datos de puntualidad'!$Y4="NA",'1. Ingrese datos de puntualidad'!$O4="NA")),"NA",_xlfn.DAYS('1. Ingrese datos de puntualidad'!$Y4,'1. Ingrese datos de puntualidad'!$O4)))</f>
        <v>0</v>
      </c>
      <c r="N3" s="100">
        <f>IF((OR('1. Ingrese datos de puntualidad'!$Z4="",'1. Ingrese datos de puntualidad'!$O4="")),"Faltante",IF((OR('1. Ingrese datos de puntualidad'!$Z4="NA",'1. Ingrese datos de puntualidad'!$O4="NA")),"NA",_xlfn.DAYS('1. Ingrese datos de puntualidad'!$Z4,'1. Ingrese datos de puntualidad'!$O4)))</f>
        <v>0</v>
      </c>
      <c r="O3" s="110">
        <f>IF((OR('1. Ingrese datos de puntualidad'!$AA4="",'1. Ingrese datos de puntualidad'!$O4="")),"Faltante",IF((OR('1. Ingrese datos de puntualidad'!$AA4="NA",'1. Ingrese datos de puntualidad'!$O4="NA")),"NA",_xlfn.DAYS('1. Ingrese datos de puntualidad'!$AA4,'1. Ingrese datos de puntualidad'!$O4)))</f>
        <v>0</v>
      </c>
      <c r="P3" s="99">
        <f>IF(COUNTIF(I3:O3,"Faltante")&gt;0,"Faltante",IF((OR('1. Ingrese datos de puntualidad'!$AB4="",'1. Ingrese datos de puntualidad'!$O4="")),"Faltante",IF((OR('1. Ingrese datos de puntualidad'!$AB4="NA",'1. Ingrese datos de puntualidad'!$O4="NA")),"NA",_xlfn.DAYS('1. Ingrese datos de puntualidad'!$AB4,'1. Ingrese datos de puntualidad'!$O4))))</f>
        <v>0</v>
      </c>
      <c r="Q3" s="21"/>
    </row>
    <row r="4" spans="1:17" ht="14" thickBot="1" x14ac:dyDescent="0.2">
      <c r="A4" s="18">
        <v>2</v>
      </c>
      <c r="B4" s="66" t="str">
        <f>IF('1. Ingrese datos de puntualidad'!$B5="","",'1. Ingrese datos de puntualidad'!$B5)</f>
        <v>Ejemplo</v>
      </c>
      <c r="C4" s="68">
        <f>IF('1. Ingrese datos de puntualidad'!$G5="","",'1. Ingrese datos de puntualidad'!$G5)</f>
        <v>36526</v>
      </c>
      <c r="D4" s="67" t="str">
        <f>IF('1. Ingrese datos de puntualidad'!$D5="","",'1. Ingrese datos de puntualidad'!$D5)</f>
        <v>Ejemplo</v>
      </c>
      <c r="E4" s="67" t="str">
        <f>IF('1. Ingrese datos de puntualidad'!$E5="","",'1. Ingrese datos de puntualidad'!$E5)</f>
        <v>Ejemplo</v>
      </c>
      <c r="F4" s="93" t="str">
        <f>IF('1. Ingrese datos de puntualidad'!$F5="","",'1. Ingrese datos de puntualidad'!$F5)</f>
        <v>Ejemplo</v>
      </c>
      <c r="G4" s="98">
        <f>IF((OR('1. Ingrese datos de puntualidad'!$I5="",'1. Ingrese datos de puntualidad'!$G5="")),"Faltante",IF((OR('1. Ingrese datos de puntualidad'!$I5="NA",'1. Ingrese datos de puntualidad'!$G5="NA")),"NA",_xlfn.DAYS('1. Ingrese datos de puntualidad'!$I5,'1. Ingrese datos de puntualidad'!$G5)))</f>
        <v>0</v>
      </c>
      <c r="H4" s="101">
        <f>IF((OR('1. Ingrese datos de puntualidad'!$O5="",'1. Ingrese datos de puntualidad'!$I5="")),"Faltante",IF((OR('1. Ingrese datos de puntualidad'!O5="NA",'1. Ingrese datos de puntualidad'!$I5="NA")),"NA",_xlfn.DAYS('1. Ingrese datos de puntualidad'!$O5,'1. Ingrese datos de puntualidad'!$I5)))</f>
        <v>0</v>
      </c>
      <c r="I4" s="100">
        <f>IF((OR('1. Ingrese datos de puntualidad'!$U5="",'1. Ingrese datos de puntualidad'!$O5="")),"Faltante",IF((OR('1. Ingrese datos de puntualidad'!$U5="NA",'1. Ingrese datos de puntualidad'!$O5="NA")),"NA",_xlfn.DAYS('1. Ingrese datos de puntualidad'!$U5,'1. Ingrese datos de puntualidad'!$O5)))</f>
        <v>0</v>
      </c>
      <c r="J4" s="100">
        <f>IF((OR('1. Ingrese datos de puntualidad'!$V5="",'1. Ingrese datos de puntualidad'!$O5="")),"Faltante",IF((OR('1. Ingrese datos de puntualidad'!$V5="NA",'1. Ingrese datos de puntualidad'!$O5="NA")),"NA",_xlfn.DAYS('1. Ingrese datos de puntualidad'!$V5,'1. Ingrese datos de puntualidad'!$O5)))</f>
        <v>0</v>
      </c>
      <c r="K4" s="100">
        <f>IF((OR('1. Ingrese datos de puntualidad'!$W5="",'1. Ingrese datos de puntualidad'!$O5="")),"Faltante",IF((OR('1. Ingrese datos de puntualidad'!$W5="NA",'1. Ingrese datos de puntualidad'!$O5="NA")),"NA",_xlfn.DAYS('1. Ingrese datos de puntualidad'!$W5,'1. Ingrese datos de puntualidad'!$O5)))</f>
        <v>0</v>
      </c>
      <c r="L4" s="100">
        <f>IF((OR('1. Ingrese datos de puntualidad'!$X5="",'1. Ingrese datos de puntualidad'!$O5="")),"FALTANTE",IF((OR('1. Ingrese datos de puntualidad'!$X5="NA",'1. Ingrese datos de puntualidad'!$O5="NA")),"NA",_xlfn.DAYS('1. Ingrese datos de puntualidad'!$X5,'1. Ingrese datos de puntualidad'!$O5)))</f>
        <v>0</v>
      </c>
      <c r="M4" s="100">
        <f>IF((OR('1. Ingrese datos de puntualidad'!$Y5="",'1. Ingrese datos de puntualidad'!$O5="")),"Faltante",IF((OR('1. Ingrese datos de puntualidad'!$Y5="NA",'1. Ingrese datos de puntualidad'!$O5="NA")),"NA",_xlfn.DAYS('1. Ingrese datos de puntualidad'!$Y5,'1. Ingrese datos de puntualidad'!$O5)))</f>
        <v>0</v>
      </c>
      <c r="N4" s="100">
        <f>IF((OR('1. Ingrese datos de puntualidad'!$Z5="",'1. Ingrese datos de puntualidad'!$O5="")),"Faltante",IF((OR('1. Ingrese datos de puntualidad'!$Z5="NA",'1. Ingrese datos de puntualidad'!$O5="NA")),"NA",_xlfn.DAYS('1. Ingrese datos de puntualidad'!$Z5,'1. Ingrese datos de puntualidad'!$O5)))</f>
        <v>0</v>
      </c>
      <c r="O4" s="110">
        <f>IF((OR('1. Ingrese datos de puntualidad'!$AA5="",'1. Ingrese datos de puntualidad'!$O5="")),"Faltante",IF((OR('1. Ingrese datos de puntualidad'!$AA5="NA",'1. Ingrese datos de puntualidad'!$O5="NA")),"NA",_xlfn.DAYS('1. Ingrese datos de puntualidad'!$AA5,'1. Ingrese datos de puntualidad'!$O5)))</f>
        <v>0</v>
      </c>
      <c r="P4" s="99">
        <f>IF(COUNTIF(I4:O4,"Faltante")&gt;0,"Faltante",IF((OR('1. Ingrese datos de puntualidad'!$AB5="",'1. Ingrese datos de puntualidad'!$O5="")),"Faltante",IF((OR('1. Ingrese datos de puntualidad'!$AB5="NA",'1. Ingrese datos de puntualidad'!$O5="NA")),"NA",_xlfn.DAYS('1. Ingrese datos de puntualidad'!$AB5,'1. Ingrese datos de puntualidad'!$O5))))</f>
        <v>0</v>
      </c>
      <c r="Q4" s="17"/>
    </row>
    <row r="5" spans="1:17" ht="14" thickBot="1" x14ac:dyDescent="0.2">
      <c r="A5" s="16">
        <v>3</v>
      </c>
      <c r="B5" s="66" t="str">
        <f>IF('1. Ingrese datos de puntualidad'!$B6="","",'1. Ingrese datos de puntualidad'!$B6)</f>
        <v>Ejemplo</v>
      </c>
      <c r="C5" s="68">
        <f>IF('1. Ingrese datos de puntualidad'!$G6="","",'1. Ingrese datos de puntualidad'!$G6)</f>
        <v>36526</v>
      </c>
      <c r="D5" s="67" t="str">
        <f>IF('1. Ingrese datos de puntualidad'!$D6="","",'1. Ingrese datos de puntualidad'!$D6)</f>
        <v>Ejemplo</v>
      </c>
      <c r="E5" s="67" t="str">
        <f>IF('1. Ingrese datos de puntualidad'!$E6="","",'1. Ingrese datos de puntualidad'!$E6)</f>
        <v>Ejemplo</v>
      </c>
      <c r="F5" s="93" t="str">
        <f>IF('1. Ingrese datos de puntualidad'!$F6="","",'1. Ingrese datos de puntualidad'!$F6)</f>
        <v>Ejemplo</v>
      </c>
      <c r="G5" s="98">
        <f>IF((OR('1. Ingrese datos de puntualidad'!$I6="",'1. Ingrese datos de puntualidad'!$G6="")),"Faltante",IF((OR('1. Ingrese datos de puntualidad'!$I6="NA",'1. Ingrese datos de puntualidad'!$G6="NA")),"NA",_xlfn.DAYS('1. Ingrese datos de puntualidad'!$I6,'1. Ingrese datos de puntualidad'!$G6)))</f>
        <v>0</v>
      </c>
      <c r="H5" s="101">
        <f>IF((OR('1. Ingrese datos de puntualidad'!$O6="",'1. Ingrese datos de puntualidad'!$I6="")),"Faltante",IF((OR('1. Ingrese datos de puntualidad'!O6="NA",'1. Ingrese datos de puntualidad'!$I6="NA")),"NA",_xlfn.DAYS('1. Ingrese datos de puntualidad'!$O6,'1. Ingrese datos de puntualidad'!$I6)))</f>
        <v>0</v>
      </c>
      <c r="I5" s="100">
        <f>IF((OR('1. Ingrese datos de puntualidad'!$U6="",'1. Ingrese datos de puntualidad'!$O6="")),"Faltante",IF((OR('1. Ingrese datos de puntualidad'!$U6="NA",'1. Ingrese datos de puntualidad'!$O6="NA")),"NA",_xlfn.DAYS('1. Ingrese datos de puntualidad'!$U6,'1. Ingrese datos de puntualidad'!$O6)))</f>
        <v>0</v>
      </c>
      <c r="J5" s="100">
        <f>IF((OR('1. Ingrese datos de puntualidad'!$V6="",'1. Ingrese datos de puntualidad'!$O6="")),"Faltante",IF((OR('1. Ingrese datos de puntualidad'!$V6="NA",'1. Ingrese datos de puntualidad'!$O6="NA")),"NA",_xlfn.DAYS('1. Ingrese datos de puntualidad'!$V6,'1. Ingrese datos de puntualidad'!$O6)))</f>
        <v>0</v>
      </c>
      <c r="K5" s="100">
        <f>IF((OR('1. Ingrese datos de puntualidad'!$W6="",'1. Ingrese datos de puntualidad'!$O6="")),"Faltante",IF((OR('1. Ingrese datos de puntualidad'!$W6="NA",'1. Ingrese datos de puntualidad'!$O6="NA")),"NA",_xlfn.DAYS('1. Ingrese datos de puntualidad'!$W6,'1. Ingrese datos de puntualidad'!$O6)))</f>
        <v>0</v>
      </c>
      <c r="L5" s="100">
        <f>IF((OR('1. Ingrese datos de puntualidad'!$X6="",'1. Ingrese datos de puntualidad'!$O6="")),"FALTANTE",IF((OR('1. Ingrese datos de puntualidad'!$X6="NA",'1. Ingrese datos de puntualidad'!$O6="NA")),"NA",_xlfn.DAYS('1. Ingrese datos de puntualidad'!$X6,'1. Ingrese datos de puntualidad'!$O6)))</f>
        <v>0</v>
      </c>
      <c r="M5" s="100">
        <f>IF((OR('1. Ingrese datos de puntualidad'!$Y6="",'1. Ingrese datos de puntualidad'!$O6="")),"Faltante",IF((OR('1. Ingrese datos de puntualidad'!$Y6="NA",'1. Ingrese datos de puntualidad'!$O6="NA")),"NA",_xlfn.DAYS('1. Ingrese datos de puntualidad'!$Y6,'1. Ingrese datos de puntualidad'!$O6)))</f>
        <v>0</v>
      </c>
      <c r="N5" s="100">
        <f>IF((OR('1. Ingrese datos de puntualidad'!$Z6="",'1. Ingrese datos de puntualidad'!$O6="")),"Faltante",IF((OR('1. Ingrese datos de puntualidad'!$Z6="NA",'1. Ingrese datos de puntualidad'!$O6="NA")),"NA",_xlfn.DAYS('1. Ingrese datos de puntualidad'!$Z6,'1. Ingrese datos de puntualidad'!$O6)))</f>
        <v>0</v>
      </c>
      <c r="O5" s="110">
        <f>IF((OR('1. Ingrese datos de puntualidad'!$AA6="",'1. Ingrese datos de puntualidad'!$O6="")),"Faltante",IF((OR('1. Ingrese datos de puntualidad'!$AA6="NA",'1. Ingrese datos de puntualidad'!$O6="NA")),"NA",_xlfn.DAYS('1. Ingrese datos de puntualidad'!$AA6,'1. Ingrese datos de puntualidad'!$O6)))</f>
        <v>0</v>
      </c>
      <c r="P5" s="99">
        <f>IF(COUNTIF(I5:O5,"Faltante")&gt;0,"Faltante",IF((OR('1. Ingrese datos de puntualidad'!$AB6="",'1. Ingrese datos de puntualidad'!$O6="")),"Faltante",IF((OR('1. Ingrese datos de puntualidad'!$AB6="NA",'1. Ingrese datos de puntualidad'!$O6="NA")),"NA",_xlfn.DAYS('1. Ingrese datos de puntualidad'!$AB6,'1. Ingrese datos de puntualidad'!$O6))))</f>
        <v>0</v>
      </c>
      <c r="Q5" s="17"/>
    </row>
    <row r="6" spans="1:17" ht="14" thickBot="1" x14ac:dyDescent="0.2">
      <c r="A6" s="18">
        <v>4</v>
      </c>
      <c r="B6" s="66" t="str">
        <f>IF('1. Ingrese datos de puntualidad'!$B7="","",'1. Ingrese datos de puntualidad'!$B7)</f>
        <v>Ejemplo</v>
      </c>
      <c r="C6" s="68">
        <f>IF('1. Ingrese datos de puntualidad'!$G7="","",'1. Ingrese datos de puntualidad'!$G7)</f>
        <v>36526</v>
      </c>
      <c r="D6" s="67" t="str">
        <f>IF('1. Ingrese datos de puntualidad'!$D7="","",'1. Ingrese datos de puntualidad'!$D7)</f>
        <v>Ejemplo</v>
      </c>
      <c r="E6" s="67" t="str">
        <f>IF('1. Ingrese datos de puntualidad'!$E7="","",'1. Ingrese datos de puntualidad'!$E7)</f>
        <v>Ejemplo</v>
      </c>
      <c r="F6" s="93" t="str">
        <f>IF('1. Ingrese datos de puntualidad'!$F7="","",'1. Ingrese datos de puntualidad'!$F7)</f>
        <v>Ejemplo</v>
      </c>
      <c r="G6" s="98">
        <f>IF((OR('1. Ingrese datos de puntualidad'!$I7="",'1. Ingrese datos de puntualidad'!$G7="")),"Faltante",IF((OR('1. Ingrese datos de puntualidad'!$I7="NA",'1. Ingrese datos de puntualidad'!$G7="NA")),"NA",_xlfn.DAYS('1. Ingrese datos de puntualidad'!$I7,'1. Ingrese datos de puntualidad'!$G7)))</f>
        <v>0</v>
      </c>
      <c r="H6" s="101">
        <f>IF((OR('1. Ingrese datos de puntualidad'!$O7="",'1. Ingrese datos de puntualidad'!$I7="")),"Faltante",IF((OR('1. Ingrese datos de puntualidad'!O7="NA",'1. Ingrese datos de puntualidad'!$I7="NA")),"NA",_xlfn.DAYS('1. Ingrese datos de puntualidad'!$O7,'1. Ingrese datos de puntualidad'!$I7)))</f>
        <v>0</v>
      </c>
      <c r="I6" s="100">
        <f>IF((OR('1. Ingrese datos de puntualidad'!$U7="",'1. Ingrese datos de puntualidad'!$O7="")),"Faltante",IF((OR('1. Ingrese datos de puntualidad'!$U7="NA",'1. Ingrese datos de puntualidad'!$O7="NA")),"NA",_xlfn.DAYS('1. Ingrese datos de puntualidad'!$U7,'1. Ingrese datos de puntualidad'!$O7)))</f>
        <v>0</v>
      </c>
      <c r="J6" s="100">
        <f>IF((OR('1. Ingrese datos de puntualidad'!$V7="",'1. Ingrese datos de puntualidad'!$O7="")),"Faltante",IF((OR('1. Ingrese datos de puntualidad'!$V7="NA",'1. Ingrese datos de puntualidad'!$O7="NA")),"NA",_xlfn.DAYS('1. Ingrese datos de puntualidad'!$V7,'1. Ingrese datos de puntualidad'!$O7)))</f>
        <v>0</v>
      </c>
      <c r="K6" s="100">
        <f>IF((OR('1. Ingrese datos de puntualidad'!$W7="",'1. Ingrese datos de puntualidad'!$O7="")),"Faltante",IF((OR('1. Ingrese datos de puntualidad'!$W7="NA",'1. Ingrese datos de puntualidad'!$O7="NA")),"NA",_xlfn.DAYS('1. Ingrese datos de puntualidad'!$W7,'1. Ingrese datos de puntualidad'!$O7)))</f>
        <v>0</v>
      </c>
      <c r="L6" s="100">
        <f>IF((OR('1. Ingrese datos de puntualidad'!$X7="",'1. Ingrese datos de puntualidad'!$O7="")),"FALTANTE",IF((OR('1. Ingrese datos de puntualidad'!$X7="NA",'1. Ingrese datos de puntualidad'!$O7="NA")),"NA",_xlfn.DAYS('1. Ingrese datos de puntualidad'!$X7,'1. Ingrese datos de puntualidad'!$O7)))</f>
        <v>0</v>
      </c>
      <c r="M6" s="100">
        <f>IF((OR('1. Ingrese datos de puntualidad'!$Y7="",'1. Ingrese datos de puntualidad'!$O7="")),"Faltante",IF((OR('1. Ingrese datos de puntualidad'!$Y7="NA",'1. Ingrese datos de puntualidad'!$O7="NA")),"NA",_xlfn.DAYS('1. Ingrese datos de puntualidad'!$Y7,'1. Ingrese datos de puntualidad'!$O7)))</f>
        <v>0</v>
      </c>
      <c r="N6" s="100">
        <f>IF((OR('1. Ingrese datos de puntualidad'!$Z7="",'1. Ingrese datos de puntualidad'!$O7="")),"Faltante",IF((OR('1. Ingrese datos de puntualidad'!$Z7="NA",'1. Ingrese datos de puntualidad'!$O7="NA")),"NA",_xlfn.DAYS('1. Ingrese datos de puntualidad'!$Z7,'1. Ingrese datos de puntualidad'!$O7)))</f>
        <v>0</v>
      </c>
      <c r="O6" s="110">
        <f>IF((OR('1. Ingrese datos de puntualidad'!$AA7="",'1. Ingrese datos de puntualidad'!$O7="")),"Faltante",IF((OR('1. Ingrese datos de puntualidad'!$AA7="NA",'1. Ingrese datos de puntualidad'!$O7="NA")),"NA",_xlfn.DAYS('1. Ingrese datos de puntualidad'!$AA7,'1. Ingrese datos de puntualidad'!$O7)))</f>
        <v>0</v>
      </c>
      <c r="P6" s="99">
        <f>IF(COUNTIF(I6:O6,"Faltante")&gt;0,"Faltante",IF((OR('1. Ingrese datos de puntualidad'!$AB7="",'1. Ingrese datos de puntualidad'!$O7="")),"Faltante",IF((OR('1. Ingrese datos de puntualidad'!$AB7="NA",'1. Ingrese datos de puntualidad'!$O7="NA")),"NA",_xlfn.DAYS('1. Ingrese datos de puntualidad'!$AB7,'1. Ingrese datos de puntualidad'!$O7))))</f>
        <v>0</v>
      </c>
      <c r="Q6" s="17"/>
    </row>
    <row r="7" spans="1:17" ht="14" thickBot="1" x14ac:dyDescent="0.2">
      <c r="A7" s="16">
        <v>5</v>
      </c>
      <c r="B7" s="66" t="str">
        <f>IF('1. Ingrese datos de puntualidad'!$B8="","",'1. Ingrese datos de puntualidad'!$B8)</f>
        <v>Ejemplo</v>
      </c>
      <c r="C7" s="68">
        <f>IF('1. Ingrese datos de puntualidad'!$G8="","",'1. Ingrese datos de puntualidad'!$G8)</f>
        <v>36526</v>
      </c>
      <c r="D7" s="67" t="str">
        <f>IF('1. Ingrese datos de puntualidad'!$D8="","",'1. Ingrese datos de puntualidad'!$D8)</f>
        <v>Ejemplo</v>
      </c>
      <c r="E7" s="67" t="str">
        <f>IF('1. Ingrese datos de puntualidad'!$E8="","",'1. Ingrese datos de puntualidad'!$E8)</f>
        <v>Ejemplo</v>
      </c>
      <c r="F7" s="93" t="str">
        <f>IF('1. Ingrese datos de puntualidad'!$F8="","",'1. Ingrese datos de puntualidad'!$F8)</f>
        <v>Ejemplo</v>
      </c>
      <c r="G7" s="98">
        <f>IF((OR('1. Ingrese datos de puntualidad'!$I8="",'1. Ingrese datos de puntualidad'!$G8="")),"Faltante",IF((OR('1. Ingrese datos de puntualidad'!$I8="NA",'1. Ingrese datos de puntualidad'!$G8="NA")),"NA",_xlfn.DAYS('1. Ingrese datos de puntualidad'!$I8,'1. Ingrese datos de puntualidad'!$G8)))</f>
        <v>0</v>
      </c>
      <c r="H7" s="101">
        <f>IF((OR('1. Ingrese datos de puntualidad'!$O8="",'1. Ingrese datos de puntualidad'!$I8="")),"Faltante",IF((OR('1. Ingrese datos de puntualidad'!O8="NA",'1. Ingrese datos de puntualidad'!$I8="NA")),"NA",_xlfn.DAYS('1. Ingrese datos de puntualidad'!$O8,'1. Ingrese datos de puntualidad'!$I8)))</f>
        <v>0</v>
      </c>
      <c r="I7" s="100">
        <f>IF((OR('1. Ingrese datos de puntualidad'!$U8="",'1. Ingrese datos de puntualidad'!$O8="")),"Faltante",IF((OR('1. Ingrese datos de puntualidad'!$U8="NA",'1. Ingrese datos de puntualidad'!$O8="NA")),"NA",_xlfn.DAYS('1. Ingrese datos de puntualidad'!$U8,'1. Ingrese datos de puntualidad'!$O8)))</f>
        <v>0</v>
      </c>
      <c r="J7" s="100">
        <f>IF((OR('1. Ingrese datos de puntualidad'!$V8="",'1. Ingrese datos de puntualidad'!$O8="")),"Faltante",IF((OR('1. Ingrese datos de puntualidad'!$V8="NA",'1. Ingrese datos de puntualidad'!$O8="NA")),"NA",_xlfn.DAYS('1. Ingrese datos de puntualidad'!$V8,'1. Ingrese datos de puntualidad'!$O8)))</f>
        <v>0</v>
      </c>
      <c r="K7" s="100">
        <f>IF((OR('1. Ingrese datos de puntualidad'!$W8="",'1. Ingrese datos de puntualidad'!$O8="")),"Faltante",IF((OR('1. Ingrese datos de puntualidad'!$W8="NA",'1. Ingrese datos de puntualidad'!$O8="NA")),"NA",_xlfn.DAYS('1. Ingrese datos de puntualidad'!$W8,'1. Ingrese datos de puntualidad'!$O8)))</f>
        <v>0</v>
      </c>
      <c r="L7" s="100">
        <f>IF((OR('1. Ingrese datos de puntualidad'!$X8="",'1. Ingrese datos de puntualidad'!$O8="")),"FALTANTE",IF((OR('1. Ingrese datos de puntualidad'!$X8="NA",'1. Ingrese datos de puntualidad'!$O8="NA")),"NA",_xlfn.DAYS('1. Ingrese datos de puntualidad'!$X8,'1. Ingrese datos de puntualidad'!$O8)))</f>
        <v>0</v>
      </c>
      <c r="M7" s="100">
        <f>IF((OR('1. Ingrese datos de puntualidad'!$Y8="",'1. Ingrese datos de puntualidad'!$O8="")),"Faltante",IF((OR('1. Ingrese datos de puntualidad'!$Y8="NA",'1. Ingrese datos de puntualidad'!$O8="NA")),"NA",_xlfn.DAYS('1. Ingrese datos de puntualidad'!$Y8,'1. Ingrese datos de puntualidad'!$O8)))</f>
        <v>0</v>
      </c>
      <c r="N7" s="100">
        <f>IF((OR('1. Ingrese datos de puntualidad'!$Z8="",'1. Ingrese datos de puntualidad'!$O8="")),"Faltante",IF((OR('1. Ingrese datos de puntualidad'!$Z8="NA",'1. Ingrese datos de puntualidad'!$O8="NA")),"NA",_xlfn.DAYS('1. Ingrese datos de puntualidad'!$Z8,'1. Ingrese datos de puntualidad'!$O8)))</f>
        <v>0</v>
      </c>
      <c r="O7" s="110">
        <f>IF((OR('1. Ingrese datos de puntualidad'!$AA8="",'1. Ingrese datos de puntualidad'!$O8="")),"Faltante",IF((OR('1. Ingrese datos de puntualidad'!$AA8="NA",'1. Ingrese datos de puntualidad'!$O8="NA")),"NA",_xlfn.DAYS('1. Ingrese datos de puntualidad'!$AA8,'1. Ingrese datos de puntualidad'!$O8)))</f>
        <v>0</v>
      </c>
      <c r="P7" s="99">
        <f>IF(COUNTIF(I7:O7,"Faltante")&gt;0,"Faltante",IF((OR('1. Ingrese datos de puntualidad'!$AB8="",'1. Ingrese datos de puntualidad'!$O8="")),"Faltante",IF((OR('1. Ingrese datos de puntualidad'!$AB8="NA",'1. Ingrese datos de puntualidad'!$O8="NA")),"NA",_xlfn.DAYS('1. Ingrese datos de puntualidad'!$AB8,'1. Ingrese datos de puntualidad'!$O8))))</f>
        <v>0</v>
      </c>
      <c r="Q7" s="17"/>
    </row>
    <row r="8" spans="1:17" ht="14" thickBot="1" x14ac:dyDescent="0.2">
      <c r="A8" s="18">
        <v>6</v>
      </c>
      <c r="B8" s="66" t="str">
        <f>IF('1. Ingrese datos de puntualidad'!$B9="","",'1. Ingrese datos de puntualidad'!$B9)</f>
        <v>Ejemplo</v>
      </c>
      <c r="C8" s="68">
        <f>IF('1. Ingrese datos de puntualidad'!$G9="","",'1. Ingrese datos de puntualidad'!$G9)</f>
        <v>36526</v>
      </c>
      <c r="D8" s="67" t="str">
        <f>IF('1. Ingrese datos de puntualidad'!$D9="","",'1. Ingrese datos de puntualidad'!$D9)</f>
        <v>Ejemplo</v>
      </c>
      <c r="E8" s="67" t="str">
        <f>IF('1. Ingrese datos de puntualidad'!$E9="","",'1. Ingrese datos de puntualidad'!$E9)</f>
        <v>Ejemplo</v>
      </c>
      <c r="F8" s="93" t="str">
        <f>IF('1. Ingrese datos de puntualidad'!$F9="","",'1. Ingrese datos de puntualidad'!$F9)</f>
        <v>Ejemplo</v>
      </c>
      <c r="G8" s="98">
        <f>IF((OR('1. Ingrese datos de puntualidad'!$I9="",'1. Ingrese datos de puntualidad'!$G9="")),"Faltante",IF((OR('1. Ingrese datos de puntualidad'!$I9="NA",'1. Ingrese datos de puntualidad'!$G9="NA")),"NA",_xlfn.DAYS('1. Ingrese datos de puntualidad'!$I9,'1. Ingrese datos de puntualidad'!$G9)))</f>
        <v>0</v>
      </c>
      <c r="H8" s="101">
        <f>IF((OR('1. Ingrese datos de puntualidad'!$O9="",'1. Ingrese datos de puntualidad'!$I9="")),"Faltante",IF((OR('1. Ingrese datos de puntualidad'!O9="NA",'1. Ingrese datos de puntualidad'!$I9="NA")),"NA",_xlfn.DAYS('1. Ingrese datos de puntualidad'!$O9,'1. Ingrese datos de puntualidad'!$I9)))</f>
        <v>0</v>
      </c>
      <c r="I8" s="100">
        <f>IF((OR('1. Ingrese datos de puntualidad'!$U9="",'1. Ingrese datos de puntualidad'!$O9="")),"Faltante",IF((OR('1. Ingrese datos de puntualidad'!$U9="NA",'1. Ingrese datos de puntualidad'!$O9="NA")),"NA",_xlfn.DAYS('1. Ingrese datos de puntualidad'!$U9,'1. Ingrese datos de puntualidad'!$O9)))</f>
        <v>0</v>
      </c>
      <c r="J8" s="100">
        <f>IF((OR('1. Ingrese datos de puntualidad'!$V9="",'1. Ingrese datos de puntualidad'!$O9="")),"Faltante",IF((OR('1. Ingrese datos de puntualidad'!$V9="NA",'1. Ingrese datos de puntualidad'!$O9="NA")),"NA",_xlfn.DAYS('1. Ingrese datos de puntualidad'!$V9,'1. Ingrese datos de puntualidad'!$O9)))</f>
        <v>0</v>
      </c>
      <c r="K8" s="100">
        <f>IF((OR('1. Ingrese datos de puntualidad'!$W9="",'1. Ingrese datos de puntualidad'!$O9="")),"Faltante",IF((OR('1. Ingrese datos de puntualidad'!$W9="NA",'1. Ingrese datos de puntualidad'!$O9="NA")),"NA",_xlfn.DAYS('1. Ingrese datos de puntualidad'!$W9,'1. Ingrese datos de puntualidad'!$O9)))</f>
        <v>0</v>
      </c>
      <c r="L8" s="100">
        <f>IF((OR('1. Ingrese datos de puntualidad'!$X9="",'1. Ingrese datos de puntualidad'!$O9="")),"FALTANTE",IF((OR('1. Ingrese datos de puntualidad'!$X9="NA",'1. Ingrese datos de puntualidad'!$O9="NA")),"NA",_xlfn.DAYS('1. Ingrese datos de puntualidad'!$X9,'1. Ingrese datos de puntualidad'!$O9)))</f>
        <v>0</v>
      </c>
      <c r="M8" s="100">
        <f>IF((OR('1. Ingrese datos de puntualidad'!$Y9="",'1. Ingrese datos de puntualidad'!$O9="")),"Faltante",IF((OR('1. Ingrese datos de puntualidad'!$Y9="NA",'1. Ingrese datos de puntualidad'!$O9="NA")),"NA",_xlfn.DAYS('1. Ingrese datos de puntualidad'!$Y9,'1. Ingrese datos de puntualidad'!$O9)))</f>
        <v>0</v>
      </c>
      <c r="N8" s="100">
        <f>IF((OR('1. Ingrese datos de puntualidad'!$Z9="",'1. Ingrese datos de puntualidad'!$O9="")),"Faltante",IF((OR('1. Ingrese datos de puntualidad'!$Z9="NA",'1. Ingrese datos de puntualidad'!$O9="NA")),"NA",_xlfn.DAYS('1. Ingrese datos de puntualidad'!$Z9,'1. Ingrese datos de puntualidad'!$O9)))</f>
        <v>0</v>
      </c>
      <c r="O8" s="110">
        <f>IF((OR('1. Ingrese datos de puntualidad'!$AA9="",'1. Ingrese datos de puntualidad'!$O9="")),"Faltante",IF((OR('1. Ingrese datos de puntualidad'!$AA9="NA",'1. Ingrese datos de puntualidad'!$O9="NA")),"NA",_xlfn.DAYS('1. Ingrese datos de puntualidad'!$AA9,'1. Ingrese datos de puntualidad'!$O9)))</f>
        <v>0</v>
      </c>
      <c r="P8" s="99">
        <f>IF(COUNTIF(I8:O8,"Faltante")&gt;0,"Faltante",IF((OR('1. Ingrese datos de puntualidad'!$AB9="",'1. Ingrese datos de puntualidad'!$O9="")),"Faltante",IF((OR('1. Ingrese datos de puntualidad'!$AB9="NA",'1. Ingrese datos de puntualidad'!$O9="NA")),"NA",_xlfn.DAYS('1. Ingrese datos de puntualidad'!$AB9,'1. Ingrese datos de puntualidad'!$O9))))</f>
        <v>0</v>
      </c>
      <c r="Q8" s="17"/>
    </row>
    <row r="9" spans="1:17" ht="14" thickBot="1" x14ac:dyDescent="0.2">
      <c r="A9" s="16">
        <v>7</v>
      </c>
      <c r="B9" s="66" t="str">
        <f>IF('1. Ingrese datos de puntualidad'!$B10="","",'1. Ingrese datos de puntualidad'!$B10)</f>
        <v>Ejemplo</v>
      </c>
      <c r="C9" s="68">
        <f>IF('1. Ingrese datos de puntualidad'!$G10="","",'1. Ingrese datos de puntualidad'!$G10)</f>
        <v>36526</v>
      </c>
      <c r="D9" s="67" t="str">
        <f>IF('1. Ingrese datos de puntualidad'!$D10="","",'1. Ingrese datos de puntualidad'!$D10)</f>
        <v>Ejemplo</v>
      </c>
      <c r="E9" s="67" t="str">
        <f>IF('1. Ingrese datos de puntualidad'!$E10="","",'1. Ingrese datos de puntualidad'!$E10)</f>
        <v>Ejemplo</v>
      </c>
      <c r="F9" s="93" t="str">
        <f>IF('1. Ingrese datos de puntualidad'!$F10="","",'1. Ingrese datos de puntualidad'!$F10)</f>
        <v>Ejemplo</v>
      </c>
      <c r="G9" s="98">
        <f>IF((OR('1. Ingrese datos de puntualidad'!$I10="",'1. Ingrese datos de puntualidad'!$G10="")),"Faltante",IF((OR('1. Ingrese datos de puntualidad'!$I10="NA",'1. Ingrese datos de puntualidad'!$G10="NA")),"NA",_xlfn.DAYS('1. Ingrese datos de puntualidad'!$I10,'1. Ingrese datos de puntualidad'!$G10)))</f>
        <v>0</v>
      </c>
      <c r="H9" s="101">
        <f>IF((OR('1. Ingrese datos de puntualidad'!$O10="",'1. Ingrese datos de puntualidad'!$I10="")),"Faltante",IF((OR('1. Ingrese datos de puntualidad'!O10="NA",'1. Ingrese datos de puntualidad'!$I10="NA")),"NA",_xlfn.DAYS('1. Ingrese datos de puntualidad'!$O10,'1. Ingrese datos de puntualidad'!$I10)))</f>
        <v>0</v>
      </c>
      <c r="I9" s="100">
        <f>IF((OR('1. Ingrese datos de puntualidad'!$U10="",'1. Ingrese datos de puntualidad'!$O10="")),"Faltante",IF((OR('1. Ingrese datos de puntualidad'!$U10="NA",'1. Ingrese datos de puntualidad'!$O10="NA")),"NA",_xlfn.DAYS('1. Ingrese datos de puntualidad'!$U10,'1. Ingrese datos de puntualidad'!$O10)))</f>
        <v>0</v>
      </c>
      <c r="J9" s="100">
        <f>IF((OR('1. Ingrese datos de puntualidad'!$V10="",'1. Ingrese datos de puntualidad'!$O10="")),"Faltante",IF((OR('1. Ingrese datos de puntualidad'!$V10="NA",'1. Ingrese datos de puntualidad'!$O10="NA")),"NA",_xlfn.DAYS('1. Ingrese datos de puntualidad'!$V10,'1. Ingrese datos de puntualidad'!$O10)))</f>
        <v>0</v>
      </c>
      <c r="K9" s="100">
        <f>IF((OR('1. Ingrese datos de puntualidad'!$W10="",'1. Ingrese datos de puntualidad'!$O10="")),"Faltante",IF((OR('1. Ingrese datos de puntualidad'!$W10="NA",'1. Ingrese datos de puntualidad'!$O10="NA")),"NA",_xlfn.DAYS('1. Ingrese datos de puntualidad'!$W10,'1. Ingrese datos de puntualidad'!$O10)))</f>
        <v>0</v>
      </c>
      <c r="L9" s="100">
        <f>IF((OR('1. Ingrese datos de puntualidad'!$X10="",'1. Ingrese datos de puntualidad'!$O10="")),"FALTANTE",IF((OR('1. Ingrese datos de puntualidad'!$X10="NA",'1. Ingrese datos de puntualidad'!$O10="NA")),"NA",_xlfn.DAYS('1. Ingrese datos de puntualidad'!$X10,'1. Ingrese datos de puntualidad'!$O10)))</f>
        <v>0</v>
      </c>
      <c r="M9" s="100">
        <f>IF((OR('1. Ingrese datos de puntualidad'!$Y10="",'1. Ingrese datos de puntualidad'!$O10="")),"Faltante",IF((OR('1. Ingrese datos de puntualidad'!$Y10="NA",'1. Ingrese datos de puntualidad'!$O10="NA")),"NA",_xlfn.DAYS('1. Ingrese datos de puntualidad'!$Y10,'1. Ingrese datos de puntualidad'!$O10)))</f>
        <v>0</v>
      </c>
      <c r="N9" s="100">
        <f>IF((OR('1. Ingrese datos de puntualidad'!$Z10="",'1. Ingrese datos de puntualidad'!$O10="")),"Faltante",IF((OR('1. Ingrese datos de puntualidad'!$Z10="NA",'1. Ingrese datos de puntualidad'!$O10="NA")),"NA",_xlfn.DAYS('1. Ingrese datos de puntualidad'!$Z10,'1. Ingrese datos de puntualidad'!$O10)))</f>
        <v>0</v>
      </c>
      <c r="O9" s="110">
        <f>IF((OR('1. Ingrese datos de puntualidad'!$AA10="",'1. Ingrese datos de puntualidad'!$O10="")),"Faltante",IF((OR('1. Ingrese datos de puntualidad'!$AA10="NA",'1. Ingrese datos de puntualidad'!$O10="NA")),"NA",_xlfn.DAYS('1. Ingrese datos de puntualidad'!$AA10,'1. Ingrese datos de puntualidad'!$O10)))</f>
        <v>0</v>
      </c>
      <c r="P9" s="99">
        <f>IF(COUNTIF(I9:O9,"Faltante")&gt;0,"Faltante",IF((OR('1. Ingrese datos de puntualidad'!$AB10="",'1. Ingrese datos de puntualidad'!$O10="")),"Faltante",IF((OR('1. Ingrese datos de puntualidad'!$AB10="NA",'1. Ingrese datos de puntualidad'!$O10="NA")),"NA",_xlfn.DAYS('1. Ingrese datos de puntualidad'!$AB10,'1. Ingrese datos de puntualidad'!$O10))))</f>
        <v>0</v>
      </c>
      <c r="Q9" s="17"/>
    </row>
    <row r="10" spans="1:17" ht="14" thickBot="1" x14ac:dyDescent="0.2">
      <c r="A10" s="18">
        <v>8</v>
      </c>
      <c r="B10" s="66" t="str">
        <f>IF('1. Ingrese datos de puntualidad'!$B11="","",'1. Ingrese datos de puntualidad'!$B11)</f>
        <v>Ejemplo</v>
      </c>
      <c r="C10" s="68">
        <f>IF('1. Ingrese datos de puntualidad'!$G11="","",'1. Ingrese datos de puntualidad'!$G11)</f>
        <v>36526</v>
      </c>
      <c r="D10" s="67" t="str">
        <f>IF('1. Ingrese datos de puntualidad'!$D11="","",'1. Ingrese datos de puntualidad'!$D11)</f>
        <v>Ejemplo</v>
      </c>
      <c r="E10" s="67" t="str">
        <f>IF('1. Ingrese datos de puntualidad'!$E11="","",'1. Ingrese datos de puntualidad'!$E11)</f>
        <v>Ejemplo</v>
      </c>
      <c r="F10" s="93" t="str">
        <f>IF('1. Ingrese datos de puntualidad'!$F11="","",'1. Ingrese datos de puntualidad'!$F11)</f>
        <v>Ejemplo</v>
      </c>
      <c r="G10" s="98">
        <f>IF((OR('1. Ingrese datos de puntualidad'!$I11="",'1. Ingrese datos de puntualidad'!$G11="")),"Faltante",IF((OR('1. Ingrese datos de puntualidad'!$I11="NA",'1. Ingrese datos de puntualidad'!$G11="NA")),"NA",_xlfn.DAYS('1. Ingrese datos de puntualidad'!$I11,'1. Ingrese datos de puntualidad'!$G11)))</f>
        <v>0</v>
      </c>
      <c r="H10" s="101">
        <f>IF((OR('1. Ingrese datos de puntualidad'!$O11="",'1. Ingrese datos de puntualidad'!$I11="")),"Faltante",IF((OR('1. Ingrese datos de puntualidad'!O11="NA",'1. Ingrese datos de puntualidad'!$I11="NA")),"NA",_xlfn.DAYS('1. Ingrese datos de puntualidad'!$O11,'1. Ingrese datos de puntualidad'!$I11)))</f>
        <v>0</v>
      </c>
      <c r="I10" s="100">
        <f>IF((OR('1. Ingrese datos de puntualidad'!$U11="",'1. Ingrese datos de puntualidad'!$O11="")),"Faltante",IF((OR('1. Ingrese datos de puntualidad'!$U11="NA",'1. Ingrese datos de puntualidad'!$O11="NA")),"NA",_xlfn.DAYS('1. Ingrese datos de puntualidad'!$U11,'1. Ingrese datos de puntualidad'!$O11)))</f>
        <v>0</v>
      </c>
      <c r="J10" s="100">
        <f>IF((OR('1. Ingrese datos de puntualidad'!$V11="",'1. Ingrese datos de puntualidad'!$O11="")),"Faltante",IF((OR('1. Ingrese datos de puntualidad'!$V11="NA",'1. Ingrese datos de puntualidad'!$O11="NA")),"NA",_xlfn.DAYS('1. Ingrese datos de puntualidad'!$V11,'1. Ingrese datos de puntualidad'!$O11)))</f>
        <v>0</v>
      </c>
      <c r="K10" s="100">
        <f>IF((OR('1. Ingrese datos de puntualidad'!$W11="",'1. Ingrese datos de puntualidad'!$O11="")),"Faltante",IF((OR('1. Ingrese datos de puntualidad'!$W11="NA",'1. Ingrese datos de puntualidad'!$O11="NA")),"NA",_xlfn.DAYS('1. Ingrese datos de puntualidad'!$W11,'1. Ingrese datos de puntualidad'!$O11)))</f>
        <v>0</v>
      </c>
      <c r="L10" s="100">
        <f>IF((OR('1. Ingrese datos de puntualidad'!$X11="",'1. Ingrese datos de puntualidad'!$O11="")),"FALTANTE",IF((OR('1. Ingrese datos de puntualidad'!$X11="NA",'1. Ingrese datos de puntualidad'!$O11="NA")),"NA",_xlfn.DAYS('1. Ingrese datos de puntualidad'!$X11,'1. Ingrese datos de puntualidad'!$O11)))</f>
        <v>0</v>
      </c>
      <c r="M10" s="100">
        <f>IF((OR('1. Ingrese datos de puntualidad'!$Y11="",'1. Ingrese datos de puntualidad'!$O11="")),"Faltante",IF((OR('1. Ingrese datos de puntualidad'!$Y11="NA",'1. Ingrese datos de puntualidad'!$O11="NA")),"NA",_xlfn.DAYS('1. Ingrese datos de puntualidad'!$Y11,'1. Ingrese datos de puntualidad'!$O11)))</f>
        <v>0</v>
      </c>
      <c r="N10" s="100">
        <f>IF((OR('1. Ingrese datos de puntualidad'!$Z11="",'1. Ingrese datos de puntualidad'!$O11="")),"Faltante",IF((OR('1. Ingrese datos de puntualidad'!$Z11="NA",'1. Ingrese datos de puntualidad'!$O11="NA")),"NA",_xlfn.DAYS('1. Ingrese datos de puntualidad'!$Z11,'1. Ingrese datos de puntualidad'!$O11)))</f>
        <v>0</v>
      </c>
      <c r="O10" s="110">
        <f>IF((OR('1. Ingrese datos de puntualidad'!$AA11="",'1. Ingrese datos de puntualidad'!$O11="")),"Faltante",IF((OR('1. Ingrese datos de puntualidad'!$AA11="NA",'1. Ingrese datos de puntualidad'!$O11="NA")),"NA",_xlfn.DAYS('1. Ingrese datos de puntualidad'!$AA11,'1. Ingrese datos de puntualidad'!$O11)))</f>
        <v>0</v>
      </c>
      <c r="P10" s="99">
        <f>IF(COUNTIF(I10:O10,"Faltante")&gt;0,"Faltante",IF((OR('1. Ingrese datos de puntualidad'!$AB11="",'1. Ingrese datos de puntualidad'!$O11="")),"Faltante",IF((OR('1. Ingrese datos de puntualidad'!$AB11="NA",'1. Ingrese datos de puntualidad'!$O11="NA")),"NA",_xlfn.DAYS('1. Ingrese datos de puntualidad'!$AB11,'1. Ingrese datos de puntualidad'!$O11))))</f>
        <v>0</v>
      </c>
      <c r="Q10" s="17"/>
    </row>
    <row r="11" spans="1:17" ht="14" thickBot="1" x14ac:dyDescent="0.2">
      <c r="A11" s="16">
        <v>9</v>
      </c>
      <c r="B11" s="66" t="str">
        <f>IF('1. Ingrese datos de puntualidad'!$B12="","",'1. Ingrese datos de puntualidad'!$B12)</f>
        <v>Ejemplo</v>
      </c>
      <c r="C11" s="68">
        <f>IF('1. Ingrese datos de puntualidad'!$G12="","",'1. Ingrese datos de puntualidad'!$G12)</f>
        <v>36526</v>
      </c>
      <c r="D11" s="67" t="str">
        <f>IF('1. Ingrese datos de puntualidad'!$D12="","",'1. Ingrese datos de puntualidad'!$D12)</f>
        <v>Ejemplo</v>
      </c>
      <c r="E11" s="67" t="str">
        <f>IF('1. Ingrese datos de puntualidad'!$E12="","",'1. Ingrese datos de puntualidad'!$E12)</f>
        <v>Ejemplo</v>
      </c>
      <c r="F11" s="93" t="str">
        <f>IF('1. Ingrese datos de puntualidad'!$F12="","",'1. Ingrese datos de puntualidad'!$F12)</f>
        <v>Ejemplo</v>
      </c>
      <c r="G11" s="98">
        <f>IF((OR('1. Ingrese datos de puntualidad'!$I12="",'1. Ingrese datos de puntualidad'!$G12="")),"Faltante",IF((OR('1. Ingrese datos de puntualidad'!$I12="NA",'1. Ingrese datos de puntualidad'!$G12="NA")),"NA",_xlfn.DAYS('1. Ingrese datos de puntualidad'!$I12,'1. Ingrese datos de puntualidad'!$G12)))</f>
        <v>0</v>
      </c>
      <c r="H11" s="101">
        <f>IF((OR('1. Ingrese datos de puntualidad'!$O12="",'1. Ingrese datos de puntualidad'!$I12="")),"Faltante",IF((OR('1. Ingrese datos de puntualidad'!O12="NA",'1. Ingrese datos de puntualidad'!$I12="NA")),"NA",_xlfn.DAYS('1. Ingrese datos de puntualidad'!$O12,'1. Ingrese datos de puntualidad'!$I12)))</f>
        <v>0</v>
      </c>
      <c r="I11" s="100">
        <f>IF((OR('1. Ingrese datos de puntualidad'!$U12="",'1. Ingrese datos de puntualidad'!$O12="")),"Faltante",IF((OR('1. Ingrese datos de puntualidad'!$U12="NA",'1. Ingrese datos de puntualidad'!$O12="NA")),"NA",_xlfn.DAYS('1. Ingrese datos de puntualidad'!$U12,'1. Ingrese datos de puntualidad'!$O12)))</f>
        <v>0</v>
      </c>
      <c r="J11" s="100">
        <f>IF((OR('1. Ingrese datos de puntualidad'!$V12="",'1. Ingrese datos de puntualidad'!$O12="")),"Faltante",IF((OR('1. Ingrese datos de puntualidad'!$V12="NA",'1. Ingrese datos de puntualidad'!$O12="NA")),"NA",_xlfn.DAYS('1. Ingrese datos de puntualidad'!$V12,'1. Ingrese datos de puntualidad'!$O12)))</f>
        <v>0</v>
      </c>
      <c r="K11" s="100">
        <f>IF((OR('1. Ingrese datos de puntualidad'!$W12="",'1. Ingrese datos de puntualidad'!$O12="")),"Faltante",IF((OR('1. Ingrese datos de puntualidad'!$W12="NA",'1. Ingrese datos de puntualidad'!$O12="NA")),"NA",_xlfn.DAYS('1. Ingrese datos de puntualidad'!$W12,'1. Ingrese datos de puntualidad'!$O12)))</f>
        <v>0</v>
      </c>
      <c r="L11" s="100">
        <f>IF((OR('1. Ingrese datos de puntualidad'!$X12="",'1. Ingrese datos de puntualidad'!$O12="")),"FALTANTE",IF((OR('1. Ingrese datos de puntualidad'!$X12="NA",'1. Ingrese datos de puntualidad'!$O12="NA")),"NA",_xlfn.DAYS('1. Ingrese datos de puntualidad'!$X12,'1. Ingrese datos de puntualidad'!$O12)))</f>
        <v>0</v>
      </c>
      <c r="M11" s="100">
        <f>IF((OR('1. Ingrese datos de puntualidad'!$Y12="",'1. Ingrese datos de puntualidad'!$O12="")),"Faltante",IF((OR('1. Ingrese datos de puntualidad'!$Y12="NA",'1. Ingrese datos de puntualidad'!$O12="NA")),"NA",_xlfn.DAYS('1. Ingrese datos de puntualidad'!$Y12,'1. Ingrese datos de puntualidad'!$O12)))</f>
        <v>0</v>
      </c>
      <c r="N11" s="100">
        <f>IF((OR('1. Ingrese datos de puntualidad'!$Z12="",'1. Ingrese datos de puntualidad'!$O12="")),"Faltante",IF((OR('1. Ingrese datos de puntualidad'!$Z12="NA",'1. Ingrese datos de puntualidad'!$O12="NA")),"NA",_xlfn.DAYS('1. Ingrese datos de puntualidad'!$Z12,'1. Ingrese datos de puntualidad'!$O12)))</f>
        <v>0</v>
      </c>
      <c r="O11" s="110">
        <f>IF((OR('1. Ingrese datos de puntualidad'!$AA12="",'1. Ingrese datos de puntualidad'!$O12="")),"Faltante",IF((OR('1. Ingrese datos de puntualidad'!$AA12="NA",'1. Ingrese datos de puntualidad'!$O12="NA")),"NA",_xlfn.DAYS('1. Ingrese datos de puntualidad'!$AA12,'1. Ingrese datos de puntualidad'!$O12)))</f>
        <v>0</v>
      </c>
      <c r="P11" s="99">
        <f>IF(COUNTIF(I11:O11,"Faltante")&gt;0,"Faltante",IF((OR('1. Ingrese datos de puntualidad'!$AB12="",'1. Ingrese datos de puntualidad'!$O12="")),"Faltante",IF((OR('1. Ingrese datos de puntualidad'!$AB12="NA",'1. Ingrese datos de puntualidad'!$O12="NA")),"NA",_xlfn.DAYS('1. Ingrese datos de puntualidad'!$AB12,'1. Ingrese datos de puntualidad'!$O12))))</f>
        <v>0</v>
      </c>
      <c r="Q11" s="17"/>
    </row>
    <row r="12" spans="1:17" ht="14" thickBot="1" x14ac:dyDescent="0.2">
      <c r="A12" s="18">
        <v>10</v>
      </c>
      <c r="B12" s="66" t="str">
        <f>IF('1. Ingrese datos de puntualidad'!$B13="","",'1. Ingrese datos de puntualidad'!$B13)</f>
        <v>Ejemplo</v>
      </c>
      <c r="C12" s="68">
        <f>IF('1. Ingrese datos de puntualidad'!$G13="","",'1. Ingrese datos de puntualidad'!$G13)</f>
        <v>36526</v>
      </c>
      <c r="D12" s="67" t="str">
        <f>IF('1. Ingrese datos de puntualidad'!$D13="","",'1. Ingrese datos de puntualidad'!$D13)</f>
        <v>Ejemplo</v>
      </c>
      <c r="E12" s="67" t="str">
        <f>IF('1. Ingrese datos de puntualidad'!$E13="","",'1. Ingrese datos de puntualidad'!$E13)</f>
        <v>Ejemplo</v>
      </c>
      <c r="F12" s="93" t="str">
        <f>IF('1. Ingrese datos de puntualidad'!$F13="","",'1. Ingrese datos de puntualidad'!$F13)</f>
        <v>Ejemplo</v>
      </c>
      <c r="G12" s="98">
        <f>IF((OR('1. Ingrese datos de puntualidad'!$I13="",'1. Ingrese datos de puntualidad'!$G13="")),"Faltante",IF((OR('1. Ingrese datos de puntualidad'!$I13="NA",'1. Ingrese datos de puntualidad'!$G13="NA")),"NA",_xlfn.DAYS('1. Ingrese datos de puntualidad'!$I13,'1. Ingrese datos de puntualidad'!$G13)))</f>
        <v>0</v>
      </c>
      <c r="H12" s="101">
        <f>IF((OR('1. Ingrese datos de puntualidad'!$O13="",'1. Ingrese datos de puntualidad'!$I13="")),"Faltante",IF((OR('1. Ingrese datos de puntualidad'!O13="NA",'1. Ingrese datos de puntualidad'!$I13="NA")),"NA",_xlfn.DAYS('1. Ingrese datos de puntualidad'!$O13,'1. Ingrese datos de puntualidad'!$I13)))</f>
        <v>0</v>
      </c>
      <c r="I12" s="100">
        <f>IF((OR('1. Ingrese datos de puntualidad'!$U13="",'1. Ingrese datos de puntualidad'!$O13="")),"Faltante",IF((OR('1. Ingrese datos de puntualidad'!$U13="NA",'1. Ingrese datos de puntualidad'!$O13="NA")),"NA",_xlfn.DAYS('1. Ingrese datos de puntualidad'!$U13,'1. Ingrese datos de puntualidad'!$O13)))</f>
        <v>0</v>
      </c>
      <c r="J12" s="100">
        <f>IF((OR('1. Ingrese datos de puntualidad'!$V13="",'1. Ingrese datos de puntualidad'!$O13="")),"Faltante",IF((OR('1. Ingrese datos de puntualidad'!$V13="NA",'1. Ingrese datos de puntualidad'!$O13="NA")),"NA",_xlfn.DAYS('1. Ingrese datos de puntualidad'!$V13,'1. Ingrese datos de puntualidad'!$O13)))</f>
        <v>0</v>
      </c>
      <c r="K12" s="100">
        <f>IF((OR('1. Ingrese datos de puntualidad'!$W13="",'1. Ingrese datos de puntualidad'!$O13="")),"Faltante",IF((OR('1. Ingrese datos de puntualidad'!$W13="NA",'1. Ingrese datos de puntualidad'!$O13="NA")),"NA",_xlfn.DAYS('1. Ingrese datos de puntualidad'!$W13,'1. Ingrese datos de puntualidad'!$O13)))</f>
        <v>0</v>
      </c>
      <c r="L12" s="100">
        <f>IF((OR('1. Ingrese datos de puntualidad'!$X13="",'1. Ingrese datos de puntualidad'!$O13="")),"FALTANTE",IF((OR('1. Ingrese datos de puntualidad'!$X13="NA",'1. Ingrese datos de puntualidad'!$O13="NA")),"NA",_xlfn.DAYS('1. Ingrese datos de puntualidad'!$X13,'1. Ingrese datos de puntualidad'!$O13)))</f>
        <v>0</v>
      </c>
      <c r="M12" s="100">
        <f>IF((OR('1. Ingrese datos de puntualidad'!$Y13="",'1. Ingrese datos de puntualidad'!$O13="")),"Faltante",IF((OR('1. Ingrese datos de puntualidad'!$Y13="NA",'1. Ingrese datos de puntualidad'!$O13="NA")),"NA",_xlfn.DAYS('1. Ingrese datos de puntualidad'!$Y13,'1. Ingrese datos de puntualidad'!$O13)))</f>
        <v>0</v>
      </c>
      <c r="N12" s="100">
        <f>IF((OR('1. Ingrese datos de puntualidad'!$Z13="",'1. Ingrese datos de puntualidad'!$O13="")),"Faltante",IF((OR('1. Ingrese datos de puntualidad'!$Z13="NA",'1. Ingrese datos de puntualidad'!$O13="NA")),"NA",_xlfn.DAYS('1. Ingrese datos de puntualidad'!$Z13,'1. Ingrese datos de puntualidad'!$O13)))</f>
        <v>0</v>
      </c>
      <c r="O12" s="110">
        <f>IF((OR('1. Ingrese datos de puntualidad'!$AA13="",'1. Ingrese datos de puntualidad'!$O13="")),"Faltante",IF((OR('1. Ingrese datos de puntualidad'!$AA13="NA",'1. Ingrese datos de puntualidad'!$O13="NA")),"NA",_xlfn.DAYS('1. Ingrese datos de puntualidad'!$AA13,'1. Ingrese datos de puntualidad'!$O13)))</f>
        <v>0</v>
      </c>
      <c r="P12" s="99">
        <f>IF(COUNTIF(I12:O12,"Faltante")&gt;0,"Faltante",IF((OR('1. Ingrese datos de puntualidad'!$AB13="",'1. Ingrese datos de puntualidad'!$O13="")),"Faltante",IF((OR('1. Ingrese datos de puntualidad'!$AB13="NA",'1. Ingrese datos de puntualidad'!$O13="NA")),"NA",_xlfn.DAYS('1. Ingrese datos de puntualidad'!$AB13,'1. Ingrese datos de puntualidad'!$O13))))</f>
        <v>0</v>
      </c>
      <c r="Q12" s="17"/>
    </row>
    <row r="13" spans="1:17" ht="14" thickBot="1" x14ac:dyDescent="0.2">
      <c r="A13" s="16">
        <v>11</v>
      </c>
      <c r="B13" s="66" t="str">
        <f>IF('1. Ingrese datos de puntualidad'!$B14="","",'1. Ingrese datos de puntualidad'!$B14)</f>
        <v>Ejemplo</v>
      </c>
      <c r="C13" s="68">
        <f>IF('1. Ingrese datos de puntualidad'!$G14="","",'1. Ingrese datos de puntualidad'!$G14)</f>
        <v>36526</v>
      </c>
      <c r="D13" s="67" t="str">
        <f>IF('1. Ingrese datos de puntualidad'!$D14="","",'1. Ingrese datos de puntualidad'!$D14)</f>
        <v>Ejemplo</v>
      </c>
      <c r="E13" s="67" t="str">
        <f>IF('1. Ingrese datos de puntualidad'!$E14="","",'1. Ingrese datos de puntualidad'!$E14)</f>
        <v>Ejemplo</v>
      </c>
      <c r="F13" s="93" t="str">
        <f>IF('1. Ingrese datos de puntualidad'!$F14="","",'1. Ingrese datos de puntualidad'!$F14)</f>
        <v>Ejemplo</v>
      </c>
      <c r="G13" s="98">
        <f>IF((OR('1. Ingrese datos de puntualidad'!$I14="",'1. Ingrese datos de puntualidad'!$G14="")),"Faltante",IF((OR('1. Ingrese datos de puntualidad'!$I14="NA",'1. Ingrese datos de puntualidad'!$G14="NA")),"NA",_xlfn.DAYS('1. Ingrese datos de puntualidad'!$I14,'1. Ingrese datos de puntualidad'!$G14)))</f>
        <v>0</v>
      </c>
      <c r="H13" s="101">
        <f>IF((OR('1. Ingrese datos de puntualidad'!$O14="",'1. Ingrese datos de puntualidad'!$I14="")),"Faltante",IF((OR('1. Ingrese datos de puntualidad'!O14="NA",'1. Ingrese datos de puntualidad'!$I14="NA")),"NA",_xlfn.DAYS('1. Ingrese datos de puntualidad'!$O14,'1. Ingrese datos de puntualidad'!$I14)))</f>
        <v>0</v>
      </c>
      <c r="I13" s="100">
        <f>IF((OR('1. Ingrese datos de puntualidad'!$U14="",'1. Ingrese datos de puntualidad'!$O14="")),"Faltante",IF((OR('1. Ingrese datos de puntualidad'!$U14="NA",'1. Ingrese datos de puntualidad'!$O14="NA")),"NA",_xlfn.DAYS('1. Ingrese datos de puntualidad'!$U14,'1. Ingrese datos de puntualidad'!$O14)))</f>
        <v>0</v>
      </c>
      <c r="J13" s="100">
        <f>IF((OR('1. Ingrese datos de puntualidad'!$V14="",'1. Ingrese datos de puntualidad'!$O14="")),"Faltante",IF((OR('1. Ingrese datos de puntualidad'!$V14="NA",'1. Ingrese datos de puntualidad'!$O14="NA")),"NA",_xlfn.DAYS('1. Ingrese datos de puntualidad'!$V14,'1. Ingrese datos de puntualidad'!$O14)))</f>
        <v>0</v>
      </c>
      <c r="K13" s="100">
        <f>IF((OR('1. Ingrese datos de puntualidad'!$W14="",'1. Ingrese datos de puntualidad'!$O14="")),"Faltante",IF((OR('1. Ingrese datos de puntualidad'!$W14="NA",'1. Ingrese datos de puntualidad'!$O14="NA")),"NA",_xlfn.DAYS('1. Ingrese datos de puntualidad'!$W14,'1. Ingrese datos de puntualidad'!$O14)))</f>
        <v>0</v>
      </c>
      <c r="L13" s="100">
        <f>IF((OR('1. Ingrese datos de puntualidad'!$X14="",'1. Ingrese datos de puntualidad'!$O14="")),"FALTANTE",IF((OR('1. Ingrese datos de puntualidad'!$X14="NA",'1. Ingrese datos de puntualidad'!$O14="NA")),"NA",_xlfn.DAYS('1. Ingrese datos de puntualidad'!$X14,'1. Ingrese datos de puntualidad'!$O14)))</f>
        <v>0</v>
      </c>
      <c r="M13" s="100">
        <f>IF((OR('1. Ingrese datos de puntualidad'!$Y14="",'1. Ingrese datos de puntualidad'!$O14="")),"Faltante",IF((OR('1. Ingrese datos de puntualidad'!$Y14="NA",'1. Ingrese datos de puntualidad'!$O14="NA")),"NA",_xlfn.DAYS('1. Ingrese datos de puntualidad'!$Y14,'1. Ingrese datos de puntualidad'!$O14)))</f>
        <v>0</v>
      </c>
      <c r="N13" s="100">
        <f>IF((OR('1. Ingrese datos de puntualidad'!$Z14="",'1. Ingrese datos de puntualidad'!$O14="")),"Faltante",IF((OR('1. Ingrese datos de puntualidad'!$Z14="NA",'1. Ingrese datos de puntualidad'!$O14="NA")),"NA",_xlfn.DAYS('1. Ingrese datos de puntualidad'!$Z14,'1. Ingrese datos de puntualidad'!$O14)))</f>
        <v>0</v>
      </c>
      <c r="O13" s="110">
        <f>IF((OR('1. Ingrese datos de puntualidad'!$AA14="",'1. Ingrese datos de puntualidad'!$O14="")),"Faltante",IF((OR('1. Ingrese datos de puntualidad'!$AA14="NA",'1. Ingrese datos de puntualidad'!$O14="NA")),"NA",_xlfn.DAYS('1. Ingrese datos de puntualidad'!$AA14,'1. Ingrese datos de puntualidad'!$O14)))</f>
        <v>0</v>
      </c>
      <c r="P13" s="99">
        <f>IF(COUNTIF(I13:O13,"Faltante")&gt;0,"Faltante",IF((OR('1. Ingrese datos de puntualidad'!$AB14="",'1. Ingrese datos de puntualidad'!$O14="")),"Faltante",IF((OR('1. Ingrese datos de puntualidad'!$AB14="NA",'1. Ingrese datos de puntualidad'!$O14="NA")),"NA",_xlfn.DAYS('1. Ingrese datos de puntualidad'!$AB14,'1. Ingrese datos de puntualidad'!$O14))))</f>
        <v>0</v>
      </c>
      <c r="Q13" s="17"/>
    </row>
    <row r="14" spans="1:17" ht="14" thickBot="1" x14ac:dyDescent="0.2">
      <c r="A14" s="16">
        <v>12</v>
      </c>
      <c r="B14" s="66" t="str">
        <f>IF('1. Ingrese datos de puntualidad'!$B15="","",'1. Ingrese datos de puntualidad'!$B15)</f>
        <v>Ejemplo</v>
      </c>
      <c r="C14" s="68">
        <f>IF('1. Ingrese datos de puntualidad'!$G15="","",'1. Ingrese datos de puntualidad'!$G15)</f>
        <v>36526</v>
      </c>
      <c r="D14" s="67" t="str">
        <f>IF('1. Ingrese datos de puntualidad'!$D15="","",'1. Ingrese datos de puntualidad'!$D15)</f>
        <v>Ejemplo</v>
      </c>
      <c r="E14" s="67" t="str">
        <f>IF('1. Ingrese datos de puntualidad'!$E15="","",'1. Ingrese datos de puntualidad'!$E15)</f>
        <v>Ejemplo</v>
      </c>
      <c r="F14" s="93" t="str">
        <f>IF('1. Ingrese datos de puntualidad'!$F15="","",'1. Ingrese datos de puntualidad'!$F15)</f>
        <v>Ejemplo</v>
      </c>
      <c r="G14" s="98">
        <f>IF((OR('1. Ingrese datos de puntualidad'!$I15="",'1. Ingrese datos de puntualidad'!$G15="")),"Faltante",IF((OR('1. Ingrese datos de puntualidad'!$I15="NA",'1. Ingrese datos de puntualidad'!$G15="NA")),"NA",_xlfn.DAYS('1. Ingrese datos de puntualidad'!$I15,'1. Ingrese datos de puntualidad'!$G15)))</f>
        <v>0</v>
      </c>
      <c r="H14" s="101">
        <f>IF((OR('1. Ingrese datos de puntualidad'!$O15="",'1. Ingrese datos de puntualidad'!$I15="")),"Faltante",IF((OR('1. Ingrese datos de puntualidad'!O15="NA",'1. Ingrese datos de puntualidad'!$I15="NA")),"NA",_xlfn.DAYS('1. Ingrese datos de puntualidad'!$O15,'1. Ingrese datos de puntualidad'!$I15)))</f>
        <v>0</v>
      </c>
      <c r="I14" s="100">
        <f>IF((OR('1. Ingrese datos de puntualidad'!$U15="",'1. Ingrese datos de puntualidad'!$O15="")),"Faltante",IF((OR('1. Ingrese datos de puntualidad'!$U15="NA",'1. Ingrese datos de puntualidad'!$O15="NA")),"NA",_xlfn.DAYS('1. Ingrese datos de puntualidad'!$U15,'1. Ingrese datos de puntualidad'!$O15)))</f>
        <v>0</v>
      </c>
      <c r="J14" s="100">
        <f>IF((OR('1. Ingrese datos de puntualidad'!$V15="",'1. Ingrese datos de puntualidad'!$O15="")),"Faltante",IF((OR('1. Ingrese datos de puntualidad'!$V15="NA",'1. Ingrese datos de puntualidad'!$O15="NA")),"NA",_xlfn.DAYS('1. Ingrese datos de puntualidad'!$V15,'1. Ingrese datos de puntualidad'!$O15)))</f>
        <v>0</v>
      </c>
      <c r="K14" s="100">
        <f>IF((OR('1. Ingrese datos de puntualidad'!$W15="",'1. Ingrese datos de puntualidad'!$O15="")),"Faltante",IF((OR('1. Ingrese datos de puntualidad'!$W15="NA",'1. Ingrese datos de puntualidad'!$O15="NA")),"NA",_xlfn.DAYS('1. Ingrese datos de puntualidad'!$W15,'1. Ingrese datos de puntualidad'!$O15)))</f>
        <v>0</v>
      </c>
      <c r="L14" s="100">
        <f>IF((OR('1. Ingrese datos de puntualidad'!$X15="",'1. Ingrese datos de puntualidad'!$O15="")),"FALTANTE",IF((OR('1. Ingrese datos de puntualidad'!$X15="NA",'1. Ingrese datos de puntualidad'!$O15="NA")),"NA",_xlfn.DAYS('1. Ingrese datos de puntualidad'!$X15,'1. Ingrese datos de puntualidad'!$O15)))</f>
        <v>0</v>
      </c>
      <c r="M14" s="100">
        <f>IF((OR('1. Ingrese datos de puntualidad'!$Y15="",'1. Ingrese datos de puntualidad'!$O15="")),"Faltante",IF((OR('1. Ingrese datos de puntualidad'!$Y15="NA",'1. Ingrese datos de puntualidad'!$O15="NA")),"NA",_xlfn.DAYS('1. Ingrese datos de puntualidad'!$Y15,'1. Ingrese datos de puntualidad'!$O15)))</f>
        <v>0</v>
      </c>
      <c r="N14" s="100">
        <f>IF((OR('1. Ingrese datos de puntualidad'!$Z15="",'1. Ingrese datos de puntualidad'!$O15="")),"Faltante",IF((OR('1. Ingrese datos de puntualidad'!$Z15="NA",'1. Ingrese datos de puntualidad'!$O15="NA")),"NA",_xlfn.DAYS('1. Ingrese datos de puntualidad'!$Z15,'1. Ingrese datos de puntualidad'!$O15)))</f>
        <v>0</v>
      </c>
      <c r="O14" s="110">
        <f>IF((OR('1. Ingrese datos de puntualidad'!$AA15="",'1. Ingrese datos de puntualidad'!$O15="")),"Faltante",IF((OR('1. Ingrese datos de puntualidad'!$AA15="NA",'1. Ingrese datos de puntualidad'!$O15="NA")),"NA",_xlfn.DAYS('1. Ingrese datos de puntualidad'!$AA15,'1. Ingrese datos de puntualidad'!$O15)))</f>
        <v>0</v>
      </c>
      <c r="P14" s="99">
        <f>IF(COUNTIF(I14:O14,"Faltante")&gt;0,"Faltante",IF((OR('1. Ingrese datos de puntualidad'!$AB15="",'1. Ingrese datos de puntualidad'!$O15="")),"Faltante",IF((OR('1. Ingrese datos de puntualidad'!$AB15="NA",'1. Ingrese datos de puntualidad'!$O15="NA")),"NA",_xlfn.DAYS('1. Ingrese datos de puntualidad'!$AB15,'1. Ingrese datos de puntualidad'!$O15))))</f>
        <v>0</v>
      </c>
      <c r="Q14" s="17"/>
    </row>
    <row r="15" spans="1:17" ht="14" thickBot="1" x14ac:dyDescent="0.2">
      <c r="A15" s="16">
        <v>13</v>
      </c>
      <c r="B15" s="66" t="str">
        <f>IF('1. Ingrese datos de puntualidad'!$B16="","",'1. Ingrese datos de puntualidad'!$B16)</f>
        <v>Ejemplo</v>
      </c>
      <c r="C15" s="68">
        <f>IF('1. Ingrese datos de puntualidad'!$G16="","",'1. Ingrese datos de puntualidad'!$G16)</f>
        <v>36526</v>
      </c>
      <c r="D15" s="67" t="str">
        <f>IF('1. Ingrese datos de puntualidad'!$D16="","",'1. Ingrese datos de puntualidad'!$D16)</f>
        <v>Ejemplo</v>
      </c>
      <c r="E15" s="67" t="str">
        <f>IF('1. Ingrese datos de puntualidad'!$E16="","",'1. Ingrese datos de puntualidad'!$E16)</f>
        <v>Ejemplo</v>
      </c>
      <c r="F15" s="93" t="str">
        <f>IF('1. Ingrese datos de puntualidad'!$F16="","",'1. Ingrese datos de puntualidad'!$F16)</f>
        <v>Ejemplo</v>
      </c>
      <c r="G15" s="98">
        <f>IF((OR('1. Ingrese datos de puntualidad'!$I16="",'1. Ingrese datos de puntualidad'!$G16="")),"Faltante",IF((OR('1. Ingrese datos de puntualidad'!$I16="NA",'1. Ingrese datos de puntualidad'!$G16="NA")),"NA",_xlfn.DAYS('1. Ingrese datos de puntualidad'!$I16,'1. Ingrese datos de puntualidad'!$G16)))</f>
        <v>0</v>
      </c>
      <c r="H15" s="101">
        <f>IF((OR('1. Ingrese datos de puntualidad'!$O16="",'1. Ingrese datos de puntualidad'!$I16="")),"Faltante",IF((OR('1. Ingrese datos de puntualidad'!O16="NA",'1. Ingrese datos de puntualidad'!$I16="NA")),"NA",_xlfn.DAYS('1. Ingrese datos de puntualidad'!$O16,'1. Ingrese datos de puntualidad'!$I16)))</f>
        <v>0</v>
      </c>
      <c r="I15" s="100">
        <f>IF((OR('1. Ingrese datos de puntualidad'!$U16="",'1. Ingrese datos de puntualidad'!$O16="")),"Faltante",IF((OR('1. Ingrese datos de puntualidad'!$U16="NA",'1. Ingrese datos de puntualidad'!$O16="NA")),"NA",_xlfn.DAYS('1. Ingrese datos de puntualidad'!$U16,'1. Ingrese datos de puntualidad'!$O16)))</f>
        <v>0</v>
      </c>
      <c r="J15" s="100">
        <f>IF((OR('1. Ingrese datos de puntualidad'!$V16="",'1. Ingrese datos de puntualidad'!$O16="")),"Faltante",IF((OR('1. Ingrese datos de puntualidad'!$V16="NA",'1. Ingrese datos de puntualidad'!$O16="NA")),"NA",_xlfn.DAYS('1. Ingrese datos de puntualidad'!$V16,'1. Ingrese datos de puntualidad'!$O16)))</f>
        <v>0</v>
      </c>
      <c r="K15" s="100">
        <f>IF((OR('1. Ingrese datos de puntualidad'!$W16="",'1. Ingrese datos de puntualidad'!$O16="")),"Faltante",IF((OR('1. Ingrese datos de puntualidad'!$W16="NA",'1. Ingrese datos de puntualidad'!$O16="NA")),"NA",_xlfn.DAYS('1. Ingrese datos de puntualidad'!$W16,'1. Ingrese datos de puntualidad'!$O16)))</f>
        <v>0</v>
      </c>
      <c r="L15" s="100">
        <f>IF((OR('1. Ingrese datos de puntualidad'!$X16="",'1. Ingrese datos de puntualidad'!$O16="")),"FALTANTE",IF((OR('1. Ingrese datos de puntualidad'!$X16="NA",'1. Ingrese datos de puntualidad'!$O16="NA")),"NA",_xlfn.DAYS('1. Ingrese datos de puntualidad'!$X16,'1. Ingrese datos de puntualidad'!$O16)))</f>
        <v>0</v>
      </c>
      <c r="M15" s="100">
        <f>IF((OR('1. Ingrese datos de puntualidad'!$Y16="",'1. Ingrese datos de puntualidad'!$O16="")),"Faltante",IF((OR('1. Ingrese datos de puntualidad'!$Y16="NA",'1. Ingrese datos de puntualidad'!$O16="NA")),"NA",_xlfn.DAYS('1. Ingrese datos de puntualidad'!$Y16,'1. Ingrese datos de puntualidad'!$O16)))</f>
        <v>0</v>
      </c>
      <c r="N15" s="100">
        <f>IF((OR('1. Ingrese datos de puntualidad'!$Z16="",'1. Ingrese datos de puntualidad'!$O16="")),"Faltante",IF((OR('1. Ingrese datos de puntualidad'!$Z16="NA",'1. Ingrese datos de puntualidad'!$O16="NA")),"NA",_xlfn.DAYS('1. Ingrese datos de puntualidad'!$Z16,'1. Ingrese datos de puntualidad'!$O16)))</f>
        <v>0</v>
      </c>
      <c r="O15" s="110">
        <f>IF((OR('1. Ingrese datos de puntualidad'!$AA16="",'1. Ingrese datos de puntualidad'!$O16="")),"Faltante",IF((OR('1. Ingrese datos de puntualidad'!$AA16="NA",'1. Ingrese datos de puntualidad'!$O16="NA")),"NA",_xlfn.DAYS('1. Ingrese datos de puntualidad'!$AA16,'1. Ingrese datos de puntualidad'!$O16)))</f>
        <v>0</v>
      </c>
      <c r="P15" s="99">
        <f>IF(COUNTIF(I15:O15,"Faltante")&gt;0,"Faltante",IF((OR('1. Ingrese datos de puntualidad'!$AB16="",'1. Ingrese datos de puntualidad'!$O16="")),"Faltante",IF((OR('1. Ingrese datos de puntualidad'!$AB16="NA",'1. Ingrese datos de puntualidad'!$O16="NA")),"NA",_xlfn.DAYS('1. Ingrese datos de puntualidad'!$AB16,'1. Ingrese datos de puntualidad'!$O16))))</f>
        <v>0</v>
      </c>
      <c r="Q15" s="17"/>
    </row>
    <row r="16" spans="1:17" ht="14" thickBot="1" x14ac:dyDescent="0.2">
      <c r="A16" s="16">
        <v>14</v>
      </c>
      <c r="B16" s="66" t="str">
        <f>IF('1. Ingrese datos de puntualidad'!$B17="","",'1. Ingrese datos de puntualidad'!$B17)</f>
        <v>Ejemplo</v>
      </c>
      <c r="C16" s="68">
        <f>IF('1. Ingrese datos de puntualidad'!$G17="","",'1. Ingrese datos de puntualidad'!$G17)</f>
        <v>36526</v>
      </c>
      <c r="D16" s="67" t="str">
        <f>IF('1. Ingrese datos de puntualidad'!$D17="","",'1. Ingrese datos de puntualidad'!$D17)</f>
        <v>Ejemplo</v>
      </c>
      <c r="E16" s="67" t="str">
        <f>IF('1. Ingrese datos de puntualidad'!$E17="","",'1. Ingrese datos de puntualidad'!$E17)</f>
        <v>Ejemplo</v>
      </c>
      <c r="F16" s="93" t="str">
        <f>IF('1. Ingrese datos de puntualidad'!$F17="","",'1. Ingrese datos de puntualidad'!$F17)</f>
        <v>Ejemplo</v>
      </c>
      <c r="G16" s="98">
        <f>IF((OR('1. Ingrese datos de puntualidad'!$I17="",'1. Ingrese datos de puntualidad'!$G17="")),"Faltante",IF((OR('1. Ingrese datos de puntualidad'!$I17="NA",'1. Ingrese datos de puntualidad'!$G17="NA")),"NA",_xlfn.DAYS('1. Ingrese datos de puntualidad'!$I17,'1. Ingrese datos de puntualidad'!$G17)))</f>
        <v>0</v>
      </c>
      <c r="H16" s="101">
        <f>IF((OR('1. Ingrese datos de puntualidad'!$O17="",'1. Ingrese datos de puntualidad'!$I17="")),"Faltante",IF((OR('1. Ingrese datos de puntualidad'!O17="NA",'1. Ingrese datos de puntualidad'!$I17="NA")),"NA",_xlfn.DAYS('1. Ingrese datos de puntualidad'!$O17,'1. Ingrese datos de puntualidad'!$I17)))</f>
        <v>0</v>
      </c>
      <c r="I16" s="100">
        <f>IF((OR('1. Ingrese datos de puntualidad'!$U17="",'1. Ingrese datos de puntualidad'!$O17="")),"Faltante",IF((OR('1. Ingrese datos de puntualidad'!$U17="NA",'1. Ingrese datos de puntualidad'!$O17="NA")),"NA",_xlfn.DAYS('1. Ingrese datos de puntualidad'!$U17,'1. Ingrese datos de puntualidad'!$O17)))</f>
        <v>0</v>
      </c>
      <c r="J16" s="100">
        <f>IF((OR('1. Ingrese datos de puntualidad'!$V17="",'1. Ingrese datos de puntualidad'!$O17="")),"Faltante",IF((OR('1. Ingrese datos de puntualidad'!$V17="NA",'1. Ingrese datos de puntualidad'!$O17="NA")),"NA",_xlfn.DAYS('1. Ingrese datos de puntualidad'!$V17,'1. Ingrese datos de puntualidad'!$O17)))</f>
        <v>0</v>
      </c>
      <c r="K16" s="100">
        <f>IF((OR('1. Ingrese datos de puntualidad'!$W17="",'1. Ingrese datos de puntualidad'!$O17="")),"Faltante",IF((OR('1. Ingrese datos de puntualidad'!$W17="NA",'1. Ingrese datos de puntualidad'!$O17="NA")),"NA",_xlfn.DAYS('1. Ingrese datos de puntualidad'!$W17,'1. Ingrese datos de puntualidad'!$O17)))</f>
        <v>0</v>
      </c>
      <c r="L16" s="100">
        <f>IF((OR('1. Ingrese datos de puntualidad'!$X17="",'1. Ingrese datos de puntualidad'!$O17="")),"FALTANTE",IF((OR('1. Ingrese datos de puntualidad'!$X17="NA",'1. Ingrese datos de puntualidad'!$O17="NA")),"NA",_xlfn.DAYS('1. Ingrese datos de puntualidad'!$X17,'1. Ingrese datos de puntualidad'!$O17)))</f>
        <v>0</v>
      </c>
      <c r="M16" s="100">
        <f>IF((OR('1. Ingrese datos de puntualidad'!$Y17="",'1. Ingrese datos de puntualidad'!$O17="")),"Faltante",IF((OR('1. Ingrese datos de puntualidad'!$Y17="NA",'1. Ingrese datos de puntualidad'!$O17="NA")),"NA",_xlfn.DAYS('1. Ingrese datos de puntualidad'!$Y17,'1. Ingrese datos de puntualidad'!$O17)))</f>
        <v>0</v>
      </c>
      <c r="N16" s="100">
        <f>IF((OR('1. Ingrese datos de puntualidad'!$Z17="",'1. Ingrese datos de puntualidad'!$O17="")),"Faltante",IF((OR('1. Ingrese datos de puntualidad'!$Z17="NA",'1. Ingrese datos de puntualidad'!$O17="NA")),"NA",_xlfn.DAYS('1. Ingrese datos de puntualidad'!$Z17,'1. Ingrese datos de puntualidad'!$O17)))</f>
        <v>0</v>
      </c>
      <c r="O16" s="110">
        <f>IF((OR('1. Ingrese datos de puntualidad'!$AA17="",'1. Ingrese datos de puntualidad'!$O17="")),"Faltante",IF((OR('1. Ingrese datos de puntualidad'!$AA17="NA",'1. Ingrese datos de puntualidad'!$O17="NA")),"NA",_xlfn.DAYS('1. Ingrese datos de puntualidad'!$AA17,'1. Ingrese datos de puntualidad'!$O17)))</f>
        <v>0</v>
      </c>
      <c r="P16" s="99">
        <f>IF(COUNTIF(I16:O16,"Faltante")&gt;0,"Faltante",IF((OR('1. Ingrese datos de puntualidad'!$AB17="",'1. Ingrese datos de puntualidad'!$O17="")),"Faltante",IF((OR('1. Ingrese datos de puntualidad'!$AB17="NA",'1. Ingrese datos de puntualidad'!$O17="NA")),"NA",_xlfn.DAYS('1. Ingrese datos de puntualidad'!$AB17,'1. Ingrese datos de puntualidad'!$O17))))</f>
        <v>0</v>
      </c>
      <c r="Q16" s="17"/>
    </row>
    <row r="17" spans="1:20" ht="14" thickBot="1" x14ac:dyDescent="0.2">
      <c r="A17" s="16">
        <v>15</v>
      </c>
      <c r="B17" s="66" t="str">
        <f>IF('1. Ingrese datos de puntualidad'!$B18="","",'1. Ingrese datos de puntualidad'!$B18)</f>
        <v>Ejemplo</v>
      </c>
      <c r="C17" s="68">
        <f>IF('1. Ingrese datos de puntualidad'!$G18="","",'1. Ingrese datos de puntualidad'!$G18)</f>
        <v>36526</v>
      </c>
      <c r="D17" s="67" t="str">
        <f>IF('1. Ingrese datos de puntualidad'!$D18="","",'1. Ingrese datos de puntualidad'!$D18)</f>
        <v>Ejemplo</v>
      </c>
      <c r="E17" s="67" t="str">
        <f>IF('1. Ingrese datos de puntualidad'!$E18="","",'1. Ingrese datos de puntualidad'!$E18)</f>
        <v>Ejemplo</v>
      </c>
      <c r="F17" s="93" t="str">
        <f>IF('1. Ingrese datos de puntualidad'!$F18="","",'1. Ingrese datos de puntualidad'!$F18)</f>
        <v>Ejemplo</v>
      </c>
      <c r="G17" s="98">
        <f>IF((OR('1. Ingrese datos de puntualidad'!$I18="",'1. Ingrese datos de puntualidad'!$G18="")),"Faltante",IF((OR('1. Ingrese datos de puntualidad'!$I18="NA",'1. Ingrese datos de puntualidad'!$G18="NA")),"NA",_xlfn.DAYS('1. Ingrese datos de puntualidad'!$I18,'1. Ingrese datos de puntualidad'!$G18)))</f>
        <v>0</v>
      </c>
      <c r="H17" s="101">
        <f>IF((OR('1. Ingrese datos de puntualidad'!$O18="",'1. Ingrese datos de puntualidad'!$I18="")),"Faltante",IF((OR('1. Ingrese datos de puntualidad'!O18="NA",'1. Ingrese datos de puntualidad'!$I18="NA")),"NA",_xlfn.DAYS('1. Ingrese datos de puntualidad'!$O18,'1. Ingrese datos de puntualidad'!$I18)))</f>
        <v>0</v>
      </c>
      <c r="I17" s="100">
        <f>IF((OR('1. Ingrese datos de puntualidad'!$U18="",'1. Ingrese datos de puntualidad'!$O18="")),"Faltante",IF((OR('1. Ingrese datos de puntualidad'!$U18="NA",'1. Ingrese datos de puntualidad'!$O18="NA")),"NA",_xlfn.DAYS('1. Ingrese datos de puntualidad'!$U18,'1. Ingrese datos de puntualidad'!$O18)))</f>
        <v>0</v>
      </c>
      <c r="J17" s="100">
        <f>IF((OR('1. Ingrese datos de puntualidad'!$V18="",'1. Ingrese datos de puntualidad'!$O18="")),"Faltante",IF((OR('1. Ingrese datos de puntualidad'!$V18="NA",'1. Ingrese datos de puntualidad'!$O18="NA")),"NA",_xlfn.DAYS('1. Ingrese datos de puntualidad'!$V18,'1. Ingrese datos de puntualidad'!$O18)))</f>
        <v>0</v>
      </c>
      <c r="K17" s="100">
        <f>IF((OR('1. Ingrese datos de puntualidad'!$W18="",'1. Ingrese datos de puntualidad'!$O18="")),"Faltante",IF((OR('1. Ingrese datos de puntualidad'!$W18="NA",'1. Ingrese datos de puntualidad'!$O18="NA")),"NA",_xlfn.DAYS('1. Ingrese datos de puntualidad'!$W18,'1. Ingrese datos de puntualidad'!$O18)))</f>
        <v>0</v>
      </c>
      <c r="L17" s="100">
        <f>IF((OR('1. Ingrese datos de puntualidad'!$X18="",'1. Ingrese datos de puntualidad'!$O18="")),"FALTANTE",IF((OR('1. Ingrese datos de puntualidad'!$X18="NA",'1. Ingrese datos de puntualidad'!$O18="NA")),"NA",_xlfn.DAYS('1. Ingrese datos de puntualidad'!$X18,'1. Ingrese datos de puntualidad'!$O18)))</f>
        <v>0</v>
      </c>
      <c r="M17" s="100">
        <f>IF((OR('1. Ingrese datos de puntualidad'!$Y18="",'1. Ingrese datos de puntualidad'!$O18="")),"Faltante",IF((OR('1. Ingrese datos de puntualidad'!$Y18="NA",'1. Ingrese datos de puntualidad'!$O18="NA")),"NA",_xlfn.DAYS('1. Ingrese datos de puntualidad'!$Y18,'1. Ingrese datos de puntualidad'!$O18)))</f>
        <v>0</v>
      </c>
      <c r="N17" s="100">
        <f>IF((OR('1. Ingrese datos de puntualidad'!$Z18="",'1. Ingrese datos de puntualidad'!$O18="")),"Faltante",IF((OR('1. Ingrese datos de puntualidad'!$Z18="NA",'1. Ingrese datos de puntualidad'!$O18="NA")),"NA",_xlfn.DAYS('1. Ingrese datos de puntualidad'!$Z18,'1. Ingrese datos de puntualidad'!$O18)))</f>
        <v>0</v>
      </c>
      <c r="O17" s="110">
        <f>IF((OR('1. Ingrese datos de puntualidad'!$AA18="",'1. Ingrese datos de puntualidad'!$O18="")),"Faltante",IF((OR('1. Ingrese datos de puntualidad'!$AA18="NA",'1. Ingrese datos de puntualidad'!$O18="NA")),"NA",_xlfn.DAYS('1. Ingrese datos de puntualidad'!$AA18,'1. Ingrese datos de puntualidad'!$O18)))</f>
        <v>0</v>
      </c>
      <c r="P17" s="99">
        <f>IF(COUNTIF(I17:O17,"Faltante")&gt;0,"Faltante",IF((OR('1. Ingrese datos de puntualidad'!$AB18="",'1. Ingrese datos de puntualidad'!$O18="")),"Faltante",IF((OR('1. Ingrese datos de puntualidad'!$AB18="NA",'1. Ingrese datos de puntualidad'!$O18="NA")),"NA",_xlfn.DAYS('1. Ingrese datos de puntualidad'!$AB18,'1. Ingrese datos de puntualidad'!$O18))))</f>
        <v>0</v>
      </c>
      <c r="Q17" s="17"/>
    </row>
    <row r="18" spans="1:20" ht="13" x14ac:dyDescent="0.15">
      <c r="A18" s="16" t="s">
        <v>67</v>
      </c>
      <c r="B18" s="69" t="str">
        <f>IF('1. Ingrese datos de puntualidad'!$B19="","",'[1]1'!$B19)</f>
        <v/>
      </c>
      <c r="C18" s="70" t="str">
        <f>IF('1. Ingrese datos de puntualidad'!$G19="","",'[1]1'!$G19)</f>
        <v/>
      </c>
      <c r="D18" s="71" t="str">
        <f>IF('1. Ingrese datos de puntualidad'!$D19="","",'[1]1'!$D19)</f>
        <v/>
      </c>
      <c r="E18" s="71" t="str">
        <f>IF('1. Ingrese datos de puntualidad'!$E19="","",'[1]1'!$E19)</f>
        <v/>
      </c>
      <c r="F18" s="92" t="str">
        <f>IF('1. Ingrese datos de puntualidad'!$F19="","",'[1]1'!$F19)</f>
        <v/>
      </c>
      <c r="G18" s="98" t="str">
        <f>IF((OR('1. Ingrese datos de puntualidad'!$I19="",'1. Ingrese datos de puntualidad'!$G19="")),"Faltante",IF((OR('1. Ingrese datos de puntualidad'!$I19="NA",'1. Ingrese datos de puntualidad'!$G19="NA")),"NA",_xlfn.DAYS('1. Ingrese datos de puntualidad'!$I19,'1. Ingrese datos de puntualidad'!$G19)))</f>
        <v>Faltante</v>
      </c>
      <c r="H18" s="101" t="str">
        <f>IF((OR('1. Ingrese datos de puntualidad'!$O19="",'1. Ingrese datos de puntualidad'!$I19="")),"Faltante",IF((OR('1. Ingrese datos de puntualidad'!O19="NA",'1. Ingrese datos de puntualidad'!$I19="NA")),"NA",_xlfn.DAYS('1. Ingrese datos de puntualidad'!$O19,'1. Ingrese datos de puntualidad'!$I19)))</f>
        <v>Faltante</v>
      </c>
      <c r="I18" s="100" t="str">
        <f>IF((OR('1. Ingrese datos de puntualidad'!$U19="",'1. Ingrese datos de puntualidad'!$O19="")),"Faltante",IF((OR('1. Ingrese datos de puntualidad'!$U19="NA",'1. Ingrese datos de puntualidad'!$O19="NA")),"NA",_xlfn.DAYS('1. Ingrese datos de puntualidad'!$U19,'1. Ingrese datos de puntualidad'!$O19)))</f>
        <v>Faltante</v>
      </c>
      <c r="J18" s="100" t="str">
        <f>IF((OR('1. Ingrese datos de puntualidad'!$V19="",'1. Ingrese datos de puntualidad'!$O19="")),"Faltante",IF((OR('1. Ingrese datos de puntualidad'!$V19="NA",'1. Ingrese datos de puntualidad'!$O19="NA")),"NA",_xlfn.DAYS('1. Ingrese datos de puntualidad'!$V19,'1. Ingrese datos de puntualidad'!$O19)))</f>
        <v>Faltante</v>
      </c>
      <c r="K18" s="100" t="str">
        <f>IF((OR('1. Ingrese datos de puntualidad'!$W19="",'1. Ingrese datos de puntualidad'!$O19="")),"Faltante",IF((OR('1. Ingrese datos de puntualidad'!$W19="NA",'1. Ingrese datos de puntualidad'!$O19="NA")),"NA",_xlfn.DAYS('1. Ingrese datos de puntualidad'!$W19,'1. Ingrese datos de puntualidad'!$O19)))</f>
        <v>Faltante</v>
      </c>
      <c r="L18" s="100" t="str">
        <f>IF((OR('1. Ingrese datos de puntualidad'!$X19="",'1. Ingrese datos de puntualidad'!$O19="")),"FALTANTE",IF((OR('1. Ingrese datos de puntualidad'!$X19="NA",'1. Ingrese datos de puntualidad'!$O19="NA")),"NA",_xlfn.DAYS('1. Ingrese datos de puntualidad'!$X19,'1. Ingrese datos de puntualidad'!$O19)))</f>
        <v>FALTANTE</v>
      </c>
      <c r="M18" s="100" t="str">
        <f>IF((OR('1. Ingrese datos de puntualidad'!$Y19="",'1. Ingrese datos de puntualidad'!$O19="")),"Faltante",IF((OR('1. Ingrese datos de puntualidad'!$Y19="NA",'1. Ingrese datos de puntualidad'!$O19="NA")),"NA",_xlfn.DAYS('1. Ingrese datos de puntualidad'!$Y19,'1. Ingrese datos de puntualidad'!$O19)))</f>
        <v>Faltante</v>
      </c>
      <c r="N18" s="100" t="str">
        <f>IF((OR('1. Ingrese datos de puntualidad'!$Z19="",'1. Ingrese datos de puntualidad'!$O19="")),"Faltante",IF((OR('1. Ingrese datos de puntualidad'!$Z19="NA",'1. Ingrese datos de puntualidad'!$O19="NA")),"NA",_xlfn.DAYS('1. Ingrese datos de puntualidad'!$Z19,'1. Ingrese datos de puntualidad'!$O19)))</f>
        <v>Faltante</v>
      </c>
      <c r="O18" s="110" t="str">
        <f>IF((OR('1. Ingrese datos de puntualidad'!$AA19="",'1. Ingrese datos de puntualidad'!$O19="")),"Faltante",IF((OR('1. Ingrese datos de puntualidad'!$AA19="NA",'1. Ingrese datos de puntualidad'!$O19="NA")),"NA",_xlfn.DAYS('1. Ingrese datos de puntualidad'!$AA19,'1. Ingrese datos de puntualidad'!$O19)))</f>
        <v>Faltante</v>
      </c>
      <c r="P18" s="99" t="str">
        <f>IF(COUNTIF(I18:O18,"Faltante")&gt;0,"Faltante",IF((OR('1. Ingrese datos de puntualidad'!$AB19="",'1. Ingrese datos de puntualidad'!$O19="")),"Faltante",IF((OR('1. Ingrese datos de puntualidad'!$AB19="NA",'1. Ingrese datos de puntualidad'!$O19="NA")),"NA",_xlfn.DAYS('1. Ingrese datos de puntualidad'!$AB19,'1. Ingrese datos de puntualidad'!$O19))))</f>
        <v>Faltante</v>
      </c>
      <c r="Q18" s="17"/>
    </row>
    <row r="19" spans="1:20" ht="13" x14ac:dyDescent="0.15">
      <c r="A19" s="222" t="s">
        <v>68</v>
      </c>
      <c r="B19" s="223"/>
      <c r="C19" s="223"/>
      <c r="D19" s="223"/>
      <c r="E19" s="223"/>
      <c r="F19" s="224"/>
      <c r="G19" s="95">
        <f>IFERROR((COUNTIF(G3:G18,"&lt;=7")/COUNT(G3:G18)),"Faltante")</f>
        <v>1</v>
      </c>
      <c r="H19" s="94">
        <f>IFERROR((COUNTIF(H3:H18,"&lt;=1")/COUNT(H3:H18)),"Faltante")</f>
        <v>1</v>
      </c>
      <c r="I19" s="19">
        <f t="shared" ref="I19:P19" si="0">IFERROR((COUNTIF(I3:I18,"&lt;=7")/COUNT(I3:I18)),"Faltante")</f>
        <v>1</v>
      </c>
      <c r="J19" s="19">
        <f t="shared" si="0"/>
        <v>1</v>
      </c>
      <c r="K19" s="19">
        <f t="shared" si="0"/>
        <v>1</v>
      </c>
      <c r="L19" s="19">
        <f t="shared" si="0"/>
        <v>1</v>
      </c>
      <c r="M19" s="19">
        <f t="shared" si="0"/>
        <v>1</v>
      </c>
      <c r="N19" s="19">
        <f t="shared" si="0"/>
        <v>1</v>
      </c>
      <c r="O19" s="97">
        <f t="shared" si="0"/>
        <v>1</v>
      </c>
      <c r="P19" s="94">
        <f t="shared" si="0"/>
        <v>1</v>
      </c>
      <c r="Q19" s="17"/>
    </row>
    <row r="20" spans="1:20" s="141" customFormat="1" ht="11.25" customHeight="1" x14ac:dyDescent="0.15">
      <c r="A20" s="219" t="s">
        <v>69</v>
      </c>
      <c r="B20" s="220"/>
      <c r="C20" s="220"/>
      <c r="D20" s="220"/>
      <c r="E20" s="220"/>
      <c r="F20" s="220"/>
      <c r="G20" s="220"/>
      <c r="H20" s="145"/>
      <c r="I20" s="145"/>
      <c r="J20" s="145"/>
      <c r="K20" s="145"/>
      <c r="L20" s="145"/>
      <c r="M20" s="145"/>
      <c r="N20" s="145"/>
      <c r="O20" s="145"/>
      <c r="P20" s="145"/>
      <c r="Q20" s="145"/>
    </row>
    <row r="21" spans="1:20" ht="13" customHeight="1" x14ac:dyDescent="0.15">
      <c r="A21" s="193" t="s">
        <v>48</v>
      </c>
      <c r="B21" s="193"/>
      <c r="C21" s="193"/>
      <c r="D21" s="193"/>
      <c r="E21" s="193"/>
      <c r="F21" s="193"/>
      <c r="G21" s="193"/>
      <c r="H21" s="193"/>
      <c r="I21" s="193"/>
      <c r="J21" s="193"/>
      <c r="K21" s="193"/>
      <c r="L21" s="193"/>
      <c r="M21" s="193"/>
      <c r="N21" s="193"/>
      <c r="O21" s="193"/>
      <c r="P21" s="193"/>
      <c r="Q21" s="193"/>
    </row>
    <row r="22" spans="1:20" ht="13" x14ac:dyDescent="0.15">
      <c r="A22" s="194" t="s">
        <v>70</v>
      </c>
      <c r="B22" s="194"/>
      <c r="C22" s="194"/>
      <c r="D22" s="194"/>
      <c r="E22" s="194"/>
      <c r="F22" s="194"/>
      <c r="G22" s="194"/>
      <c r="H22" s="194"/>
      <c r="I22" s="194"/>
      <c r="J22" s="194"/>
      <c r="K22" s="194"/>
      <c r="L22" s="194"/>
      <c r="M22" s="194"/>
      <c r="N22" s="194"/>
      <c r="O22" s="194"/>
      <c r="P22" s="194"/>
      <c r="Q22" s="194"/>
    </row>
    <row r="23" spans="1:20" ht="13" x14ac:dyDescent="0.15">
      <c r="A23" s="194" t="s">
        <v>71</v>
      </c>
      <c r="B23" s="194"/>
      <c r="C23" s="194"/>
      <c r="D23" s="194"/>
      <c r="E23" s="194"/>
      <c r="F23" s="194"/>
      <c r="G23" s="194"/>
      <c r="H23" s="194"/>
      <c r="I23" s="194"/>
      <c r="J23" s="194"/>
      <c r="K23" s="194"/>
      <c r="L23" s="194"/>
      <c r="M23" s="194"/>
      <c r="N23" s="194"/>
      <c r="O23" s="194"/>
      <c r="P23" s="194"/>
      <c r="Q23" s="194"/>
    </row>
    <row r="25" spans="1:20" ht="15.75" customHeight="1" x14ac:dyDescent="0.15">
      <c r="A25" s="36"/>
      <c r="B25" s="102" t="s">
        <v>72</v>
      </c>
      <c r="C25" s="102"/>
      <c r="D25" s="30"/>
      <c r="E25" s="24"/>
      <c r="F25" s="24"/>
      <c r="G25" s="24"/>
      <c r="H25" s="24"/>
      <c r="I25" s="24"/>
      <c r="J25" s="24"/>
      <c r="K25" s="37"/>
    </row>
    <row r="26" spans="1:20" ht="15.75" customHeight="1" x14ac:dyDescent="0.15">
      <c r="A26" s="38"/>
      <c r="B26" s="29" t="s">
        <v>73</v>
      </c>
      <c r="C26" s="33" t="s">
        <v>74</v>
      </c>
      <c r="D26" s="34"/>
      <c r="E26" s="34"/>
      <c r="F26" s="34"/>
      <c r="G26" s="34"/>
      <c r="H26" s="34"/>
      <c r="I26" s="34"/>
      <c r="J26" s="35"/>
      <c r="K26" s="114"/>
      <c r="M26" s="105"/>
      <c r="N26" s="105"/>
      <c r="O26" s="107"/>
      <c r="Q26" s="107"/>
      <c r="R26" s="105"/>
      <c r="S26" s="107"/>
      <c r="T26" s="107"/>
    </row>
    <row r="27" spans="1:20" ht="15.75" customHeight="1" x14ac:dyDescent="0.15">
      <c r="A27" s="39"/>
      <c r="B27" s="25" t="s">
        <v>75</v>
      </c>
      <c r="C27" s="88" t="s">
        <v>76</v>
      </c>
      <c r="D27" s="89"/>
      <c r="E27" s="89"/>
      <c r="F27" s="89"/>
      <c r="G27" s="89"/>
      <c r="H27" s="89"/>
      <c r="I27" s="89"/>
      <c r="J27" s="90"/>
      <c r="M27" s="105"/>
      <c r="N27" s="106"/>
      <c r="O27" s="106"/>
      <c r="Q27" s="105"/>
      <c r="R27" s="108"/>
      <c r="S27" s="108"/>
      <c r="T27" s="108"/>
    </row>
    <row r="28" spans="1:20" ht="15.75" customHeight="1" x14ac:dyDescent="0.15">
      <c r="A28" s="40"/>
      <c r="B28" s="109" t="s">
        <v>77</v>
      </c>
      <c r="C28" s="88" t="s">
        <v>78</v>
      </c>
      <c r="D28" s="89"/>
      <c r="E28" s="89"/>
      <c r="F28" s="89"/>
      <c r="G28" s="89"/>
      <c r="H28" s="89"/>
      <c r="I28" s="89"/>
      <c r="J28" s="90"/>
      <c r="M28" s="105"/>
      <c r="N28" s="105"/>
      <c r="O28" s="105"/>
      <c r="Q28" s="105"/>
    </row>
    <row r="29" spans="1:20" ht="13" x14ac:dyDescent="0.15">
      <c r="A29" s="40"/>
      <c r="B29" s="26" t="s">
        <v>79</v>
      </c>
      <c r="C29" s="88" t="s">
        <v>80</v>
      </c>
      <c r="D29" s="89"/>
      <c r="E29" s="89"/>
      <c r="F29" s="89"/>
      <c r="G29" s="89"/>
      <c r="H29" s="89"/>
      <c r="I29" s="89"/>
      <c r="J29" s="90"/>
      <c r="M29" s="105"/>
      <c r="N29" s="105"/>
      <c r="O29" s="105"/>
      <c r="Q29" s="105"/>
    </row>
    <row r="30" spans="1:20" ht="15.75" customHeight="1" x14ac:dyDescent="0.15">
      <c r="A30" s="39"/>
      <c r="B30" s="27" t="s">
        <v>81</v>
      </c>
      <c r="C30" s="88" t="s">
        <v>82</v>
      </c>
      <c r="D30" s="89"/>
      <c r="E30" s="89"/>
      <c r="F30" s="89"/>
      <c r="G30" s="89"/>
      <c r="H30" s="89"/>
      <c r="I30" s="89"/>
      <c r="J30" s="90"/>
      <c r="M30" s="105"/>
      <c r="N30" s="105"/>
      <c r="O30" s="105"/>
      <c r="Q30" s="105"/>
      <c r="R30" s="108"/>
      <c r="S30" s="108"/>
      <c r="T30" s="108"/>
    </row>
    <row r="31" spans="1:20" ht="15.75" customHeight="1" x14ac:dyDescent="0.15">
      <c r="A31" s="39"/>
      <c r="B31" s="28" t="s">
        <v>83</v>
      </c>
      <c r="C31" s="88" t="s">
        <v>84</v>
      </c>
      <c r="D31" s="89"/>
      <c r="E31" s="89"/>
      <c r="F31" s="89"/>
      <c r="G31" s="89"/>
      <c r="H31" s="89"/>
      <c r="I31" s="89"/>
      <c r="J31" s="90"/>
      <c r="M31" s="105"/>
      <c r="N31" s="106"/>
      <c r="O31" s="106"/>
    </row>
    <row r="32" spans="1:20" ht="13" x14ac:dyDescent="0.15">
      <c r="E32" s="2"/>
      <c r="F32" s="2"/>
      <c r="G32" s="2"/>
      <c r="H32" s="2"/>
      <c r="I32" s="2"/>
      <c r="J32" s="2"/>
    </row>
    <row r="33" spans="1:11" ht="13" x14ac:dyDescent="0.15">
      <c r="A33" s="37"/>
      <c r="B33" s="102" t="s">
        <v>85</v>
      </c>
      <c r="C33" s="102"/>
      <c r="D33" s="24"/>
      <c r="E33" s="24"/>
      <c r="F33" s="24"/>
      <c r="G33" s="24"/>
      <c r="H33" s="24"/>
      <c r="I33" s="24"/>
      <c r="J33" s="24"/>
      <c r="K33" s="37"/>
    </row>
    <row r="34" spans="1:11" ht="7" customHeight="1" x14ac:dyDescent="0.15">
      <c r="A34" s="36"/>
      <c r="B34" s="82"/>
      <c r="C34" s="83"/>
      <c r="D34" s="83"/>
      <c r="E34" s="83"/>
      <c r="F34" s="84"/>
      <c r="G34" s="84"/>
      <c r="H34" s="84"/>
      <c r="I34" s="84"/>
      <c r="J34" s="85"/>
    </row>
    <row r="35" spans="1:11" ht="25" customHeight="1" x14ac:dyDescent="0.15">
      <c r="A35" s="36"/>
      <c r="B35" s="214" t="s">
        <v>86</v>
      </c>
      <c r="C35" s="215"/>
      <c r="D35" s="215"/>
      <c r="E35" s="216"/>
      <c r="F35" s="103">
        <f>MAX(A4:A18)</f>
        <v>15</v>
      </c>
      <c r="G35" s="217" t="s">
        <v>87</v>
      </c>
      <c r="H35" s="218"/>
      <c r="I35" s="218"/>
      <c r="J35" s="218"/>
    </row>
    <row r="36" spans="1:11" ht="7" customHeight="1" x14ac:dyDescent="0.15">
      <c r="B36" s="87"/>
      <c r="C36" s="72"/>
      <c r="D36" s="72"/>
      <c r="E36" s="72"/>
      <c r="F36" s="81"/>
      <c r="G36" s="210"/>
      <c r="H36" s="210"/>
      <c r="I36" s="210"/>
      <c r="J36" s="211"/>
    </row>
    <row r="37" spans="1:11" ht="13" x14ac:dyDescent="0.15">
      <c r="A37" s="36"/>
      <c r="B37" s="86" t="s">
        <v>88</v>
      </c>
      <c r="C37" s="74"/>
      <c r="D37" s="74"/>
      <c r="E37" s="74"/>
      <c r="F37" s="74"/>
      <c r="G37" s="212"/>
      <c r="H37" s="212"/>
      <c r="I37" s="212"/>
      <c r="J37" s="213"/>
    </row>
    <row r="38" spans="1:11" ht="13" x14ac:dyDescent="0.15">
      <c r="A38" s="36"/>
      <c r="B38" s="76"/>
      <c r="C38" s="77" t="s">
        <v>89</v>
      </c>
      <c r="D38" s="78" t="s">
        <v>90</v>
      </c>
      <c r="E38" s="79" t="s">
        <v>91</v>
      </c>
      <c r="F38" s="80" t="s">
        <v>92</v>
      </c>
      <c r="G38" s="212"/>
      <c r="H38" s="212"/>
      <c r="I38" s="212"/>
      <c r="J38" s="213"/>
    </row>
    <row r="39" spans="1:11" ht="28" x14ac:dyDescent="0.15">
      <c r="A39" s="36"/>
      <c r="B39" s="75" t="s">
        <v>273</v>
      </c>
      <c r="C39" s="115">
        <f>COUNTIF(G3:G18,"&lt;=7")</f>
        <v>15</v>
      </c>
      <c r="D39" s="116">
        <f>COUNTIF(H3:H18,"&lt;=1")</f>
        <v>15</v>
      </c>
      <c r="E39" s="117">
        <f>COUNTIF(P3:P18,"&lt;=7")</f>
        <v>15</v>
      </c>
      <c r="F39" s="103">
        <f>COUNTIFS(G3:G18,"&lt;=7",H3:H18,"&lt;=1",P3:P18,"&lt;=7")</f>
        <v>15</v>
      </c>
      <c r="G39" s="212"/>
      <c r="H39" s="212"/>
      <c r="I39" s="212"/>
      <c r="J39" s="213"/>
    </row>
    <row r="40" spans="1:11" ht="28" x14ac:dyDescent="0.15">
      <c r="A40" s="36"/>
      <c r="B40" s="75" t="s">
        <v>93</v>
      </c>
      <c r="C40" s="126">
        <f>C39/F35</f>
        <v>1</v>
      </c>
      <c r="D40" s="127">
        <f>D39/F35</f>
        <v>1</v>
      </c>
      <c r="E40" s="128">
        <f>E39/F35</f>
        <v>1</v>
      </c>
      <c r="F40" s="104">
        <f>F39/F35</f>
        <v>1</v>
      </c>
      <c r="G40" s="212"/>
      <c r="H40" s="212"/>
      <c r="I40" s="212"/>
      <c r="J40" s="213"/>
    </row>
    <row r="41" spans="1:11" ht="9" customHeight="1" x14ac:dyDescent="0.15">
      <c r="B41" s="87"/>
      <c r="C41" s="73"/>
      <c r="D41" s="73"/>
      <c r="E41" s="73"/>
      <c r="F41" s="72"/>
      <c r="G41" s="212"/>
      <c r="H41" s="212"/>
      <c r="I41" s="212"/>
      <c r="J41" s="213"/>
    </row>
    <row r="42" spans="1:11" ht="13" x14ac:dyDescent="0.15">
      <c r="B42" s="120" t="s">
        <v>94</v>
      </c>
      <c r="C42" s="119"/>
      <c r="D42" s="119"/>
      <c r="E42" s="119"/>
      <c r="F42" s="119"/>
      <c r="G42" s="119"/>
      <c r="H42" s="119"/>
      <c r="I42" s="119"/>
      <c r="J42" s="119"/>
    </row>
    <row r="43" spans="1:11" ht="13" x14ac:dyDescent="0.15">
      <c r="B43" s="76"/>
      <c r="C43" s="118" t="s">
        <v>95</v>
      </c>
      <c r="D43" s="118" t="s">
        <v>96</v>
      </c>
      <c r="E43" s="118" t="s">
        <v>97</v>
      </c>
      <c r="F43" s="118" t="s">
        <v>98</v>
      </c>
      <c r="G43" s="118" t="s">
        <v>99</v>
      </c>
      <c r="H43" s="118" t="s">
        <v>100</v>
      </c>
      <c r="I43" s="118" t="s">
        <v>101</v>
      </c>
      <c r="J43" s="118"/>
    </row>
    <row r="44" spans="1:11" ht="15.75" customHeight="1" x14ac:dyDescent="0.15">
      <c r="B44" s="75" t="s">
        <v>273</v>
      </c>
      <c r="C44" s="112">
        <f>COUNTIF(I3:I18,"&lt;=7")</f>
        <v>15</v>
      </c>
      <c r="D44" s="112">
        <f>COUNTIF(J3:J18,"&lt;=7")</f>
        <v>15</v>
      </c>
      <c r="E44" s="112">
        <f t="shared" ref="E44:I44" si="1">COUNTIF(K3:K18,"&lt;=7")</f>
        <v>15</v>
      </c>
      <c r="F44" s="112">
        <f t="shared" si="1"/>
        <v>15</v>
      </c>
      <c r="G44" s="112">
        <f t="shared" si="1"/>
        <v>15</v>
      </c>
      <c r="H44" s="112">
        <f t="shared" si="1"/>
        <v>15</v>
      </c>
      <c r="I44" s="112">
        <f t="shared" si="1"/>
        <v>15</v>
      </c>
      <c r="J44" s="112"/>
    </row>
    <row r="45" spans="1:11" ht="15.75" customHeight="1" x14ac:dyDescent="0.15">
      <c r="B45" s="75" t="s">
        <v>93</v>
      </c>
      <c r="C45" s="113">
        <f t="shared" ref="C45:I45" si="2">I19</f>
        <v>1</v>
      </c>
      <c r="D45" s="113">
        <f t="shared" si="2"/>
        <v>1</v>
      </c>
      <c r="E45" s="113">
        <f t="shared" si="2"/>
        <v>1</v>
      </c>
      <c r="F45" s="113">
        <f t="shared" si="2"/>
        <v>1</v>
      </c>
      <c r="G45" s="113">
        <f t="shared" si="2"/>
        <v>1</v>
      </c>
      <c r="H45" s="113">
        <f t="shared" si="2"/>
        <v>1</v>
      </c>
      <c r="I45" s="113">
        <f t="shared" si="2"/>
        <v>1</v>
      </c>
      <c r="J45" s="113"/>
    </row>
    <row r="46" spans="1:11" ht="15.75" customHeight="1" x14ac:dyDescent="0.15">
      <c r="B46" s="75"/>
      <c r="C46" s="112"/>
      <c r="D46" s="112"/>
      <c r="E46" s="112"/>
      <c r="F46" s="112"/>
      <c r="G46" s="112"/>
      <c r="H46" s="112"/>
      <c r="I46" s="112"/>
      <c r="J46" s="112"/>
    </row>
  </sheetData>
  <mergeCells count="10">
    <mergeCell ref="A21:Q21"/>
    <mergeCell ref="A20:G20"/>
    <mergeCell ref="I1:P1"/>
    <mergeCell ref="A19:F19"/>
    <mergeCell ref="B1:F1"/>
    <mergeCell ref="G36:J41"/>
    <mergeCell ref="B35:E35"/>
    <mergeCell ref="A22:Q22"/>
    <mergeCell ref="A23:Q23"/>
    <mergeCell ref="G35:J35"/>
  </mergeCells>
  <phoneticPr fontId="2" type="noConversion"/>
  <conditionalFormatting sqref="B37">
    <cfRule type="containsText" dxfId="23" priority="12" operator="containsText" text="Input B40">
      <formula>NOT(ISERROR(SEARCH("Input B40",B37)))</formula>
    </cfRule>
  </conditionalFormatting>
  <conditionalFormatting sqref="B40 C41:E41 B44:B46">
    <cfRule type="containsText" dxfId="22" priority="14" operator="containsText" text="Input B40">
      <formula>NOT(ISERROR(SEARCH("Input B40",B40)))</formula>
    </cfRule>
  </conditionalFormatting>
  <conditionalFormatting sqref="B42:C42">
    <cfRule type="containsText" dxfId="21" priority="1" operator="containsText" text="Input B40">
      <formula>NOT(ISERROR(SEARCH("Input B40",B42)))</formula>
    </cfRule>
  </conditionalFormatting>
  <conditionalFormatting sqref="G3:G18 I3:P18">
    <cfRule type="cellIs" dxfId="20" priority="43" operator="lessThanOrEqual">
      <formula>7</formula>
    </cfRule>
    <cfRule type="cellIs" dxfId="19" priority="46" operator="greaterThan">
      <formula>7</formula>
    </cfRule>
  </conditionalFormatting>
  <conditionalFormatting sqref="G3:P18">
    <cfRule type="containsText" dxfId="18" priority="16" stopIfTrue="1" operator="containsText" text="Faltante">
      <formula>NOT(ISERROR(SEARCH("Faltante",G3)))</formula>
    </cfRule>
    <cfRule type="containsText" dxfId="17" priority="38" stopIfTrue="1" operator="containsText" text="NA">
      <formula>NOT(ISERROR(SEARCH("NA",G3)))</formula>
    </cfRule>
  </conditionalFormatting>
  <conditionalFormatting sqref="G19:P19">
    <cfRule type="containsText" dxfId="16" priority="15" operator="containsText" text="Faltante">
      <formula>NOT(ISERROR(SEARCH("Faltante",G19)))</formula>
    </cfRule>
  </conditionalFormatting>
  <conditionalFormatting sqref="H3:H18">
    <cfRule type="cellIs" dxfId="15" priority="48" stopIfTrue="1" operator="lessThanOrEqual">
      <formula>1</formula>
    </cfRule>
    <cfRule type="cellIs" dxfId="14" priority="85" operator="greaterThan">
      <formula>1</formula>
    </cfRule>
  </conditionalFormatting>
  <pageMargins left="0" right="0" top="0" bottom="0" header="0" footer="0"/>
  <pageSetup paperSize="9" orientation="portrait" horizontalDpi="0" verticalDpi="0"/>
  <drawing r:id="rId1"/>
  <extLst>
    <ext xmlns:x14="http://schemas.microsoft.com/office/spreadsheetml/2009/9/main" uri="{78C0D931-6437-407d-A8EE-F0AAD7539E65}">
      <x14:conditionalFormattings>
        <x14:conditionalFormatting xmlns:xm="http://schemas.microsoft.com/office/excel/2006/main">
          <x14:cfRule type="iconSet" priority="87" id="{1437F5D9-4B35-2846-B294-1FDEAB04651B}">
            <x14:iconSet custom="1">
              <x14:cfvo type="percent">
                <xm:f>0</xm:f>
              </x14:cfvo>
              <x14:cfvo type="num">
                <xm:f>-9999</xm:f>
              </x14:cfvo>
              <x14:cfvo type="num">
                <xm:f>0</xm:f>
              </x14:cfvo>
              <x14:cfIcon iconSet="NoIcons" iconId="0"/>
              <x14:cfIcon iconSet="3Symbols" iconId="1"/>
              <x14:cfIcon iconSet="NoIcons" iconId="0"/>
            </x14:iconSet>
          </x14:cfRule>
          <xm:sqref>G3:P18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8A7E2-39B2-384F-9D4E-D90895A9C803}">
  <sheetPr codeName="Sheet3">
    <tabColor theme="7" tint="0.79998168889431442"/>
  </sheetPr>
  <dimension ref="A1:I74"/>
  <sheetViews>
    <sheetView zoomScale="69" zoomScaleNormal="69" workbookViewId="0"/>
  </sheetViews>
  <sheetFormatPr baseColWidth="10" defaultColWidth="10.83203125" defaultRowHeight="11" x14ac:dyDescent="0.15"/>
  <cols>
    <col min="1" max="1" width="14" style="183" customWidth="1"/>
    <col min="2" max="2" width="23.83203125" style="183" customWidth="1"/>
    <col min="3" max="4" width="22" style="183" customWidth="1"/>
    <col min="5" max="5" width="21.33203125" style="183" customWidth="1"/>
    <col min="6" max="6" width="14" style="183" bestFit="1" customWidth="1"/>
    <col min="7" max="7" width="14.33203125" style="183" customWidth="1"/>
    <col min="8" max="8" width="22.5" style="183" customWidth="1"/>
    <col min="9" max="9" width="31" style="183" customWidth="1"/>
    <col min="10" max="16384" width="10.83203125" style="183"/>
  </cols>
  <sheetData>
    <row r="1" spans="1:9" s="175" customFormat="1" ht="34" customHeight="1" x14ac:dyDescent="0.15">
      <c r="A1" s="174" t="s">
        <v>224</v>
      </c>
      <c r="B1" s="173" t="s">
        <v>225</v>
      </c>
      <c r="C1" s="174" t="s">
        <v>102</v>
      </c>
      <c r="D1" s="174" t="s">
        <v>103</v>
      </c>
      <c r="E1" s="174" t="s">
        <v>104</v>
      </c>
      <c r="F1" s="174" t="s">
        <v>227</v>
      </c>
      <c r="G1" s="174" t="s">
        <v>226</v>
      </c>
      <c r="H1" s="173" t="s">
        <v>228</v>
      </c>
      <c r="I1" s="174" t="s">
        <v>105</v>
      </c>
    </row>
    <row r="2" spans="1:9" s="181" customFormat="1" x14ac:dyDescent="0.15">
      <c r="A2" s="176" t="s">
        <v>67</v>
      </c>
      <c r="B2" s="176" t="s">
        <v>43</v>
      </c>
      <c r="C2" s="176" t="s">
        <v>43</v>
      </c>
      <c r="D2" s="176" t="s">
        <v>106</v>
      </c>
      <c r="E2" s="177" t="s">
        <v>107</v>
      </c>
      <c r="F2" s="178">
        <v>36526</v>
      </c>
      <c r="G2" s="178">
        <v>36526</v>
      </c>
      <c r="H2" s="179" t="s">
        <v>108</v>
      </c>
      <c r="I2" s="180"/>
    </row>
    <row r="3" spans="1:9" s="181" customFormat="1" x14ac:dyDescent="0.15">
      <c r="A3" s="176" t="s">
        <v>67</v>
      </c>
      <c r="B3" s="176" t="s">
        <v>43</v>
      </c>
      <c r="C3" s="176" t="s">
        <v>43</v>
      </c>
      <c r="D3" s="176" t="s">
        <v>106</v>
      </c>
      <c r="E3" s="182" t="s">
        <v>107</v>
      </c>
      <c r="F3" s="178">
        <v>36526</v>
      </c>
      <c r="G3" s="178">
        <v>36526</v>
      </c>
      <c r="H3" s="179" t="s">
        <v>109</v>
      </c>
      <c r="I3" s="180"/>
    </row>
    <row r="4" spans="1:9" s="181" customFormat="1" x14ac:dyDescent="0.15">
      <c r="A4" s="176" t="s">
        <v>67</v>
      </c>
      <c r="B4" s="176" t="s">
        <v>43</v>
      </c>
      <c r="C4" s="176" t="s">
        <v>43</v>
      </c>
      <c r="D4" s="176" t="s">
        <v>110</v>
      </c>
      <c r="E4" s="182" t="s">
        <v>107</v>
      </c>
      <c r="F4" s="178">
        <v>36526</v>
      </c>
      <c r="G4" s="178">
        <v>36526</v>
      </c>
      <c r="H4" s="179" t="s">
        <v>111</v>
      </c>
      <c r="I4" s="180"/>
    </row>
    <row r="5" spans="1:9" s="181" customFormat="1" x14ac:dyDescent="0.15">
      <c r="A5" s="176" t="s">
        <v>67</v>
      </c>
      <c r="B5" s="176" t="s">
        <v>43</v>
      </c>
      <c r="C5" s="176" t="s">
        <v>43</v>
      </c>
      <c r="D5" s="176" t="s">
        <v>106</v>
      </c>
      <c r="E5" s="182" t="s">
        <v>107</v>
      </c>
      <c r="F5" s="178">
        <v>36526</v>
      </c>
      <c r="G5" s="178">
        <v>36526</v>
      </c>
      <c r="H5" s="179" t="s">
        <v>112</v>
      </c>
      <c r="I5" s="180"/>
    </row>
    <row r="6" spans="1:9" s="181" customFormat="1" x14ac:dyDescent="0.15">
      <c r="A6" s="176" t="s">
        <v>67</v>
      </c>
      <c r="B6" s="176" t="s">
        <v>43</v>
      </c>
      <c r="C6" s="176" t="s">
        <v>43</v>
      </c>
      <c r="D6" s="176" t="s">
        <v>110</v>
      </c>
      <c r="E6" s="182" t="s">
        <v>107</v>
      </c>
      <c r="F6" s="178">
        <v>36526</v>
      </c>
      <c r="G6" s="178">
        <v>36526</v>
      </c>
      <c r="H6" s="179" t="s">
        <v>113</v>
      </c>
    </row>
    <row r="7" spans="1:9" s="181" customFormat="1" x14ac:dyDescent="0.15">
      <c r="A7" s="176" t="s">
        <v>67</v>
      </c>
      <c r="B7" s="176" t="s">
        <v>43</v>
      </c>
      <c r="C7" s="176" t="s">
        <v>43</v>
      </c>
      <c r="D7" s="176"/>
      <c r="E7" s="182" t="s">
        <v>107</v>
      </c>
      <c r="F7" s="178">
        <v>36526</v>
      </c>
      <c r="G7" s="178">
        <v>36526</v>
      </c>
      <c r="H7" s="179"/>
    </row>
    <row r="8" spans="1:9" s="181" customFormat="1" x14ac:dyDescent="0.15">
      <c r="A8" s="176" t="s">
        <v>67</v>
      </c>
      <c r="B8" s="176" t="s">
        <v>43</v>
      </c>
      <c r="C8" s="176" t="s">
        <v>43</v>
      </c>
      <c r="D8" s="176"/>
      <c r="E8" s="182" t="s">
        <v>107</v>
      </c>
      <c r="F8" s="178">
        <v>36526</v>
      </c>
      <c r="G8" s="178">
        <v>36526</v>
      </c>
      <c r="H8" s="179"/>
    </row>
    <row r="9" spans="1:9" s="181" customFormat="1" x14ac:dyDescent="0.15">
      <c r="A9" s="176" t="s">
        <v>67</v>
      </c>
      <c r="B9" s="176" t="s">
        <v>43</v>
      </c>
      <c r="C9" s="176" t="s">
        <v>43</v>
      </c>
      <c r="D9" s="176"/>
      <c r="E9" s="182" t="s">
        <v>107</v>
      </c>
      <c r="F9" s="178">
        <v>36526</v>
      </c>
      <c r="G9" s="178">
        <v>36526</v>
      </c>
      <c r="H9" s="179"/>
    </row>
    <row r="10" spans="1:9" s="181" customFormat="1" x14ac:dyDescent="0.15">
      <c r="A10" s="176" t="s">
        <v>67</v>
      </c>
      <c r="B10" s="176" t="s">
        <v>43</v>
      </c>
      <c r="C10" s="176" t="s">
        <v>43</v>
      </c>
      <c r="D10" s="176"/>
      <c r="E10" s="182" t="s">
        <v>107</v>
      </c>
      <c r="F10" s="178">
        <v>36526</v>
      </c>
      <c r="G10" s="178">
        <v>36526</v>
      </c>
      <c r="H10" s="179"/>
    </row>
    <row r="11" spans="1:9" s="181" customFormat="1" x14ac:dyDescent="0.15">
      <c r="A11" s="176" t="s">
        <v>67</v>
      </c>
      <c r="B11" s="176" t="s">
        <v>43</v>
      </c>
      <c r="C11" s="176" t="s">
        <v>43</v>
      </c>
      <c r="D11" s="176"/>
      <c r="E11" s="182" t="s">
        <v>107</v>
      </c>
      <c r="F11" s="178">
        <v>36526</v>
      </c>
      <c r="G11" s="178">
        <v>36526</v>
      </c>
      <c r="H11" s="179"/>
    </row>
    <row r="12" spans="1:9" s="181" customFormat="1" x14ac:dyDescent="0.15">
      <c r="A12" s="176" t="s">
        <v>67</v>
      </c>
      <c r="B12" s="176" t="s">
        <v>43</v>
      </c>
      <c r="C12" s="176" t="s">
        <v>43</v>
      </c>
      <c r="D12" s="176"/>
      <c r="E12" s="182" t="s">
        <v>107</v>
      </c>
      <c r="F12" s="178">
        <v>36526</v>
      </c>
      <c r="G12" s="178">
        <v>36526</v>
      </c>
      <c r="H12" s="179"/>
    </row>
    <row r="13" spans="1:9" s="181" customFormat="1" x14ac:dyDescent="0.15">
      <c r="A13" s="176" t="s">
        <v>67</v>
      </c>
      <c r="B13" s="176" t="s">
        <v>43</v>
      </c>
      <c r="C13" s="176" t="s">
        <v>43</v>
      </c>
      <c r="D13" s="176"/>
      <c r="E13" s="182" t="s">
        <v>107</v>
      </c>
      <c r="F13" s="178">
        <v>36526</v>
      </c>
      <c r="G13" s="178">
        <v>36526</v>
      </c>
      <c r="H13" s="179"/>
    </row>
    <row r="14" spans="1:9" s="181" customFormat="1" x14ac:dyDescent="0.15">
      <c r="A14" s="176" t="s">
        <v>67</v>
      </c>
      <c r="B14" s="176" t="s">
        <v>43</v>
      </c>
      <c r="C14" s="176" t="s">
        <v>43</v>
      </c>
      <c r="D14" s="176"/>
      <c r="E14" s="182" t="s">
        <v>107</v>
      </c>
      <c r="F14" s="178">
        <v>36526</v>
      </c>
      <c r="G14" s="178">
        <v>36526</v>
      </c>
      <c r="H14" s="179"/>
    </row>
    <row r="15" spans="1:9" s="181" customFormat="1" x14ac:dyDescent="0.15">
      <c r="A15" s="176" t="s">
        <v>67</v>
      </c>
      <c r="B15" s="176" t="s">
        <v>43</v>
      </c>
      <c r="C15" s="176" t="s">
        <v>43</v>
      </c>
      <c r="D15" s="176"/>
      <c r="E15" s="182" t="s">
        <v>107</v>
      </c>
      <c r="F15" s="178">
        <v>36526</v>
      </c>
      <c r="G15" s="178">
        <v>36526</v>
      </c>
      <c r="H15" s="179"/>
    </row>
    <row r="16" spans="1:9" s="181" customFormat="1" x14ac:dyDescent="0.15">
      <c r="A16" s="176" t="s">
        <v>67</v>
      </c>
      <c r="B16" s="176" t="s">
        <v>43</v>
      </c>
      <c r="C16" s="176" t="s">
        <v>43</v>
      </c>
      <c r="D16" s="176"/>
      <c r="E16" s="182" t="s">
        <v>107</v>
      </c>
      <c r="F16" s="178">
        <v>36526</v>
      </c>
      <c r="G16" s="178">
        <v>36526</v>
      </c>
      <c r="H16" s="179"/>
    </row>
    <row r="17" spans="1:9" s="181" customFormat="1" x14ac:dyDescent="0.15">
      <c r="A17" s="176" t="s">
        <v>67</v>
      </c>
      <c r="B17" s="176" t="s">
        <v>43</v>
      </c>
      <c r="C17" s="176" t="s">
        <v>43</v>
      </c>
      <c r="D17" s="176"/>
      <c r="E17" s="182" t="s">
        <v>107</v>
      </c>
      <c r="F17" s="178">
        <v>36526</v>
      </c>
      <c r="G17" s="178">
        <v>36526</v>
      </c>
      <c r="H17" s="179"/>
    </row>
    <row r="18" spans="1:9" s="181" customFormat="1" x14ac:dyDescent="0.15">
      <c r="A18" s="176" t="s">
        <v>67</v>
      </c>
      <c r="B18" s="176" t="s">
        <v>43</v>
      </c>
      <c r="C18" s="176" t="s">
        <v>43</v>
      </c>
      <c r="D18" s="176"/>
      <c r="E18" s="182" t="s">
        <v>107</v>
      </c>
      <c r="F18" s="178">
        <v>36526</v>
      </c>
      <c r="G18" s="178">
        <v>36526</v>
      </c>
      <c r="H18" s="179"/>
    </row>
    <row r="19" spans="1:9" s="181" customFormat="1" x14ac:dyDescent="0.15">
      <c r="A19" s="176" t="s">
        <v>67</v>
      </c>
      <c r="B19" s="176" t="s">
        <v>43</v>
      </c>
      <c r="C19" s="176" t="s">
        <v>43</v>
      </c>
      <c r="D19" s="176"/>
      <c r="E19" s="182" t="s">
        <v>107</v>
      </c>
      <c r="F19" s="178">
        <v>36526</v>
      </c>
      <c r="G19" s="178">
        <v>36526</v>
      </c>
      <c r="H19" s="179"/>
      <c r="I19" s="183"/>
    </row>
    <row r="20" spans="1:9" s="181" customFormat="1" x14ac:dyDescent="0.15">
      <c r="A20" s="180"/>
      <c r="B20" s="180"/>
      <c r="C20" s="180"/>
      <c r="D20" s="180"/>
      <c r="E20" s="180"/>
      <c r="F20" s="180"/>
      <c r="G20" s="180"/>
      <c r="H20" s="179"/>
      <c r="I20" s="184"/>
    </row>
    <row r="21" spans="1:9" s="187" customFormat="1" x14ac:dyDescent="0.15">
      <c r="A21" s="185" t="s">
        <v>114</v>
      </c>
      <c r="B21" s="185"/>
      <c r="C21" s="185"/>
      <c r="D21" s="185"/>
      <c r="E21" s="185"/>
      <c r="F21" s="185"/>
      <c r="G21" s="185"/>
      <c r="H21" s="179"/>
      <c r="I21" s="186"/>
    </row>
    <row r="22" spans="1:9" ht="13" customHeight="1" x14ac:dyDescent="0.15">
      <c r="A22" s="188" t="s">
        <v>115</v>
      </c>
      <c r="B22" s="189"/>
      <c r="C22" s="189"/>
      <c r="D22" s="189"/>
      <c r="E22" s="189"/>
      <c r="F22" s="189"/>
      <c r="G22" s="189"/>
      <c r="H22" s="179"/>
    </row>
    <row r="23" spans="1:9" x14ac:dyDescent="0.15">
      <c r="A23" s="190" t="s">
        <v>116</v>
      </c>
      <c r="B23" s="189"/>
      <c r="C23" s="189"/>
      <c r="D23" s="189"/>
      <c r="E23" s="189"/>
      <c r="F23" s="189"/>
      <c r="G23" s="189"/>
      <c r="H23" s="179"/>
    </row>
    <row r="24" spans="1:9" x14ac:dyDescent="0.15">
      <c r="A24" s="190" t="s">
        <v>117</v>
      </c>
      <c r="B24" s="189"/>
      <c r="C24" s="189"/>
      <c r="D24" s="189"/>
      <c r="E24" s="189"/>
      <c r="F24" s="189"/>
      <c r="G24" s="189"/>
      <c r="H24" s="179"/>
    </row>
    <row r="25" spans="1:9" x14ac:dyDescent="0.15">
      <c r="E25" s="191"/>
      <c r="H25" s="179"/>
      <c r="I25" s="191"/>
    </row>
    <row r="26" spans="1:9" x14ac:dyDescent="0.15">
      <c r="H26" s="179"/>
      <c r="I26" s="179"/>
    </row>
    <row r="27" spans="1:9" x14ac:dyDescent="0.15">
      <c r="H27" s="179"/>
      <c r="I27" s="192"/>
    </row>
    <row r="28" spans="1:9" x14ac:dyDescent="0.15">
      <c r="H28" s="179"/>
      <c r="I28" s="192"/>
    </row>
    <row r="29" spans="1:9" x14ac:dyDescent="0.15">
      <c r="H29" s="179"/>
      <c r="I29" s="192"/>
    </row>
    <row r="30" spans="1:9" x14ac:dyDescent="0.15">
      <c r="H30" s="179"/>
      <c r="I30" s="192"/>
    </row>
    <row r="31" spans="1:9" x14ac:dyDescent="0.15">
      <c r="H31" s="179"/>
    </row>
    <row r="32" spans="1:9" x14ac:dyDescent="0.15">
      <c r="H32" s="179"/>
    </row>
    <row r="33" spans="8:8" x14ac:dyDescent="0.15">
      <c r="H33" s="179"/>
    </row>
    <row r="34" spans="8:8" x14ac:dyDescent="0.15">
      <c r="H34" s="179"/>
    </row>
    <row r="35" spans="8:8" x14ac:dyDescent="0.15">
      <c r="H35" s="179"/>
    </row>
    <row r="36" spans="8:8" x14ac:dyDescent="0.15">
      <c r="H36" s="179"/>
    </row>
    <row r="37" spans="8:8" x14ac:dyDescent="0.15">
      <c r="H37" s="179"/>
    </row>
    <row r="38" spans="8:8" x14ac:dyDescent="0.15">
      <c r="H38" s="179"/>
    </row>
    <row r="39" spans="8:8" x14ac:dyDescent="0.15">
      <c r="H39" s="179"/>
    </row>
    <row r="40" spans="8:8" x14ac:dyDescent="0.15">
      <c r="H40" s="179"/>
    </row>
    <row r="41" spans="8:8" x14ac:dyDescent="0.15">
      <c r="H41" s="179"/>
    </row>
    <row r="42" spans="8:8" x14ac:dyDescent="0.15">
      <c r="H42" s="179"/>
    </row>
    <row r="43" spans="8:8" x14ac:dyDescent="0.15">
      <c r="H43" s="179"/>
    </row>
    <row r="44" spans="8:8" x14ac:dyDescent="0.15">
      <c r="H44" s="179"/>
    </row>
    <row r="45" spans="8:8" x14ac:dyDescent="0.15">
      <c r="H45" s="179"/>
    </row>
    <row r="46" spans="8:8" x14ac:dyDescent="0.15">
      <c r="H46" s="179"/>
    </row>
    <row r="47" spans="8:8" x14ac:dyDescent="0.15">
      <c r="H47" s="179"/>
    </row>
    <row r="48" spans="8:8" x14ac:dyDescent="0.15">
      <c r="H48" s="179"/>
    </row>
    <row r="49" spans="8:8" x14ac:dyDescent="0.15">
      <c r="H49" s="179"/>
    </row>
    <row r="50" spans="8:8" x14ac:dyDescent="0.15">
      <c r="H50" s="179"/>
    </row>
    <row r="51" spans="8:8" x14ac:dyDescent="0.15">
      <c r="H51" s="179"/>
    </row>
    <row r="52" spans="8:8" x14ac:dyDescent="0.15">
      <c r="H52" s="179"/>
    </row>
    <row r="53" spans="8:8" x14ac:dyDescent="0.15">
      <c r="H53" s="179"/>
    </row>
    <row r="54" spans="8:8" x14ac:dyDescent="0.15">
      <c r="H54" s="179"/>
    </row>
    <row r="55" spans="8:8" x14ac:dyDescent="0.15">
      <c r="H55" s="179"/>
    </row>
    <row r="56" spans="8:8" x14ac:dyDescent="0.15">
      <c r="H56" s="179"/>
    </row>
    <row r="57" spans="8:8" x14ac:dyDescent="0.15">
      <c r="H57" s="179"/>
    </row>
    <row r="58" spans="8:8" x14ac:dyDescent="0.15">
      <c r="H58" s="179"/>
    </row>
    <row r="59" spans="8:8" x14ac:dyDescent="0.15">
      <c r="H59" s="179"/>
    </row>
    <row r="60" spans="8:8" x14ac:dyDescent="0.15">
      <c r="H60" s="179"/>
    </row>
    <row r="61" spans="8:8" x14ac:dyDescent="0.15">
      <c r="H61" s="179"/>
    </row>
    <row r="62" spans="8:8" x14ac:dyDescent="0.15">
      <c r="H62" s="179"/>
    </row>
    <row r="63" spans="8:8" x14ac:dyDescent="0.15">
      <c r="H63" s="179"/>
    </row>
    <row r="64" spans="8:8" x14ac:dyDescent="0.15">
      <c r="H64" s="179"/>
    </row>
    <row r="65" spans="8:8" x14ac:dyDescent="0.15">
      <c r="H65" s="179"/>
    </row>
    <row r="66" spans="8:8" x14ac:dyDescent="0.15">
      <c r="H66" s="179"/>
    </row>
    <row r="67" spans="8:8" x14ac:dyDescent="0.15">
      <c r="H67" s="179"/>
    </row>
    <row r="68" spans="8:8" x14ac:dyDescent="0.15">
      <c r="H68" s="179"/>
    </row>
    <row r="69" spans="8:8" x14ac:dyDescent="0.15">
      <c r="H69" s="179"/>
    </row>
    <row r="70" spans="8:8" x14ac:dyDescent="0.15">
      <c r="H70" s="179"/>
    </row>
    <row r="71" spans="8:8" x14ac:dyDescent="0.15">
      <c r="H71" s="179"/>
    </row>
    <row r="72" spans="8:8" x14ac:dyDescent="0.15">
      <c r="H72" s="179"/>
    </row>
    <row r="73" spans="8:8" x14ac:dyDescent="0.15">
      <c r="H73" s="179"/>
    </row>
    <row r="74" spans="8:8" x14ac:dyDescent="0.15">
      <c r="H74" s="179"/>
    </row>
  </sheetData>
  <conditionalFormatting sqref="H2:H74 I20">
    <cfRule type="containsText" dxfId="13" priority="6" stopIfTrue="1" operator="containsText" text="Deferred">
      <formula>NOT(ISERROR(SEARCH("Deferred",H2)))</formula>
    </cfRule>
    <cfRule type="containsText" dxfId="12" priority="7" stopIfTrue="1" operator="containsText" text="Waiting for start date">
      <formula>NOT(ISERROR(SEARCH("Waiting for start date",H2)))</formula>
    </cfRule>
    <cfRule type="containsText" dxfId="11" priority="8" stopIfTrue="1" operator="containsText" text="In progress">
      <formula>NOT(ISERROR(SEARCH("In progress",H2)))</formula>
    </cfRule>
    <cfRule type="containsText" dxfId="10" priority="9" stopIfTrue="1" operator="containsText" text="Stuck">
      <formula>NOT(ISERROR(SEARCH("Stuck",H2)))</formula>
    </cfRule>
    <cfRule type="containsText" dxfId="9" priority="10" stopIfTrue="1" operator="containsText" text="Complete">
      <formula>NOT(ISERROR(SEARCH("Complete",H2)))</formula>
    </cfRule>
  </conditionalFormatting>
  <conditionalFormatting sqref="I26:I30">
    <cfRule type="containsText" dxfId="8" priority="1" stopIfTrue="1" operator="containsText" text="Deferred">
      <formula>NOT(ISERROR(SEARCH("Deferred",I26)))</formula>
    </cfRule>
    <cfRule type="containsText" dxfId="7" priority="2" stopIfTrue="1" operator="containsText" text="Waiting for start date">
      <formula>NOT(ISERROR(SEARCH("Waiting for start date",I26)))</formula>
    </cfRule>
    <cfRule type="containsText" dxfId="6" priority="3" stopIfTrue="1" operator="containsText" text="In progress">
      <formula>NOT(ISERROR(SEARCH("In progress",I26)))</formula>
    </cfRule>
    <cfRule type="containsText" dxfId="5" priority="4" stopIfTrue="1" operator="containsText" text="Stuck">
      <formula>NOT(ISERROR(SEARCH("Stuck",I26)))</formula>
    </cfRule>
    <cfRule type="containsText" dxfId="4" priority="5" stopIfTrue="1" operator="containsText" text="Complete">
      <formula>NOT(ISERROR(SEARCH("Complete",I26)))</formula>
    </cfRule>
  </conditionalFormatting>
  <dataValidations count="4">
    <dataValidation type="list" allowBlank="1" showInputMessage="1" showErrorMessage="1" sqref="H20:H74" xr:uid="{BF759F74-4698-D64A-BFC7-2975CF60D7B3}">
      <formula1>"Waiting for start date,In progress,Stuck,Completed,Deferred "</formula1>
    </dataValidation>
    <dataValidation type="list" allowBlank="1" showInputMessage="1" showErrorMessage="1" sqref="I26:I30 I20" xr:uid="{3EB08A0B-BC41-C541-96F4-C2F581072D45}">
      <formula1>"Waiting for start date,In progress,Stuck,Completed,Deferred (longer-term action)"</formula1>
    </dataValidation>
    <dataValidation type="list" allowBlank="1" showInputMessage="1" showErrorMessage="1" sqref="D2:D19" xr:uid="{C5DAC202-D87F-4C7F-881B-20F5DD0F716A}">
      <formula1>"Inmediato,A largo plazo:"</formula1>
    </dataValidation>
    <dataValidation type="list" allowBlank="1" showInputMessage="1" showErrorMessage="1" sqref="H2:H19" xr:uid="{CB499956-E510-4664-A203-6336028681B8}">
      <formula1>"Esperando la fecha de inicio,En progreso,Atascado,Completado,Aplazado"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8B08C-638F-274A-B0AC-5082CCA12FF2}">
  <sheetPr>
    <tabColor theme="0" tint="-0.249977111117893"/>
  </sheetPr>
  <dimension ref="A1:L65"/>
  <sheetViews>
    <sheetView zoomScale="90" zoomScaleNormal="90" workbookViewId="0">
      <selection activeCell="I6" sqref="I6"/>
    </sheetView>
  </sheetViews>
  <sheetFormatPr baseColWidth="10" defaultColWidth="11.5" defaultRowHeight="13" x14ac:dyDescent="0.15"/>
  <cols>
    <col min="1" max="1" width="28.83203125" customWidth="1"/>
    <col min="2" max="2" width="6.1640625" bestFit="1" customWidth="1"/>
    <col min="3" max="3" width="19.83203125" customWidth="1"/>
    <col min="4" max="4" width="42.83203125" customWidth="1"/>
    <col min="5" max="5" width="17" customWidth="1"/>
    <col min="6" max="6" width="21.6640625" customWidth="1"/>
    <col min="7" max="7" width="4" customWidth="1"/>
    <col min="8" max="8" width="90.33203125" customWidth="1"/>
    <col min="9" max="9" width="106.83203125" customWidth="1"/>
    <col min="10" max="10" width="72.1640625" customWidth="1"/>
    <col min="12" max="12" width="28.6640625" customWidth="1"/>
  </cols>
  <sheetData>
    <row r="1" spans="1:12" s="150" customFormat="1" ht="154" x14ac:dyDescent="0.15">
      <c r="A1" s="147" t="s">
        <v>229</v>
      </c>
      <c r="B1" s="148" t="s">
        <v>230</v>
      </c>
      <c r="C1" s="148" t="s">
        <v>231</v>
      </c>
      <c r="D1" s="148" t="s">
        <v>232</v>
      </c>
      <c r="E1" s="148" t="s">
        <v>233</v>
      </c>
      <c r="F1" s="148" t="s">
        <v>234</v>
      </c>
      <c r="G1" s="149" t="s">
        <v>118</v>
      </c>
      <c r="H1" s="229" t="s">
        <v>235</v>
      </c>
      <c r="I1" s="230"/>
      <c r="J1" s="230"/>
      <c r="K1" s="149"/>
      <c r="L1" s="149"/>
    </row>
    <row r="2" spans="1:12" x14ac:dyDescent="0.15">
      <c r="A2" s="144"/>
      <c r="B2" s="122"/>
      <c r="C2" s="122"/>
      <c r="D2" s="122"/>
      <c r="E2" s="122" t="s">
        <v>119</v>
      </c>
      <c r="F2" s="122" t="s">
        <v>119</v>
      </c>
      <c r="G2" s="107" t="s">
        <v>118</v>
      </c>
      <c r="H2" s="168" t="s">
        <v>120</v>
      </c>
      <c r="I2" s="168" t="s">
        <v>121</v>
      </c>
      <c r="J2" s="168" t="s">
        <v>122</v>
      </c>
      <c r="K2" s="72"/>
      <c r="L2" s="72"/>
    </row>
    <row r="3" spans="1:12" ht="15" x14ac:dyDescent="0.2">
      <c r="A3" s="121"/>
      <c r="B3" s="122"/>
      <c r="C3" s="122"/>
      <c r="D3" s="122"/>
      <c r="E3" s="122" t="s">
        <v>119</v>
      </c>
      <c r="F3" s="122" t="s">
        <v>119</v>
      </c>
      <c r="G3" s="107" t="s">
        <v>118</v>
      </c>
      <c r="H3" s="169" t="s">
        <v>123</v>
      </c>
      <c r="I3" s="169" t="s">
        <v>124</v>
      </c>
      <c r="J3" s="169" t="s">
        <v>252</v>
      </c>
      <c r="K3" s="72"/>
      <c r="L3" s="143"/>
    </row>
    <row r="4" spans="1:12" x14ac:dyDescent="0.15">
      <c r="A4" s="121"/>
      <c r="B4" s="122"/>
      <c r="C4" s="122"/>
      <c r="D4" s="122"/>
      <c r="E4" s="122" t="s">
        <v>119</v>
      </c>
      <c r="F4" s="122" t="s">
        <v>119</v>
      </c>
      <c r="G4" s="107" t="s">
        <v>118</v>
      </c>
      <c r="H4" s="169" t="s">
        <v>125</v>
      </c>
      <c r="I4" s="169" t="s">
        <v>126</v>
      </c>
      <c r="J4" s="169" t="s">
        <v>253</v>
      </c>
      <c r="K4" s="72"/>
      <c r="L4" s="72"/>
    </row>
    <row r="5" spans="1:12" x14ac:dyDescent="0.15">
      <c r="A5" s="121"/>
      <c r="B5" s="122"/>
      <c r="C5" s="122"/>
      <c r="D5" s="122"/>
      <c r="E5" s="122" t="s">
        <v>119</v>
      </c>
      <c r="F5" s="122" t="s">
        <v>119</v>
      </c>
      <c r="G5" s="107" t="s">
        <v>118</v>
      </c>
      <c r="H5" s="169" t="s">
        <v>236</v>
      </c>
      <c r="I5" s="169" t="s">
        <v>127</v>
      </c>
      <c r="J5" s="169" t="s">
        <v>240</v>
      </c>
      <c r="K5" s="72"/>
      <c r="L5" s="72"/>
    </row>
    <row r="6" spans="1:12" x14ac:dyDescent="0.15">
      <c r="A6" s="121"/>
      <c r="B6" s="122"/>
      <c r="C6" s="122"/>
      <c r="D6" s="122"/>
      <c r="E6" s="122" t="s">
        <v>119</v>
      </c>
      <c r="F6" s="122" t="s">
        <v>119</v>
      </c>
      <c r="G6" s="107" t="s">
        <v>118</v>
      </c>
      <c r="H6" s="169" t="s">
        <v>128</v>
      </c>
      <c r="I6" s="169" t="s">
        <v>129</v>
      </c>
      <c r="J6" s="169" t="s">
        <v>241</v>
      </c>
      <c r="K6" s="72"/>
      <c r="L6" s="72"/>
    </row>
    <row r="7" spans="1:12" x14ac:dyDescent="0.15">
      <c r="A7" s="121"/>
      <c r="B7" s="122"/>
      <c r="C7" s="122"/>
      <c r="D7" s="122"/>
      <c r="E7" s="122" t="s">
        <v>119</v>
      </c>
      <c r="F7" s="122" t="s">
        <v>119</v>
      </c>
      <c r="G7" s="107" t="s">
        <v>118</v>
      </c>
      <c r="H7" s="168" t="s">
        <v>130</v>
      </c>
      <c r="I7" s="169" t="s">
        <v>131</v>
      </c>
      <c r="J7" s="169" t="s">
        <v>132</v>
      </c>
      <c r="K7" s="72"/>
      <c r="L7" s="72"/>
    </row>
    <row r="8" spans="1:12" x14ac:dyDescent="0.15">
      <c r="A8" s="121"/>
      <c r="B8" s="122"/>
      <c r="C8" s="122"/>
      <c r="D8" s="122"/>
      <c r="E8" s="122" t="s">
        <v>119</v>
      </c>
      <c r="F8" s="122" t="s">
        <v>119</v>
      </c>
      <c r="G8" s="107" t="s">
        <v>118</v>
      </c>
      <c r="H8" s="169" t="s">
        <v>133</v>
      </c>
      <c r="I8" s="169" t="s">
        <v>134</v>
      </c>
      <c r="J8" s="168" t="s">
        <v>135</v>
      </c>
      <c r="K8" s="72"/>
      <c r="L8" s="72"/>
    </row>
    <row r="9" spans="1:12" x14ac:dyDescent="0.15">
      <c r="A9" s="121"/>
      <c r="B9" s="122"/>
      <c r="C9" s="122"/>
      <c r="D9" s="122"/>
      <c r="E9" s="122" t="s">
        <v>119</v>
      </c>
      <c r="F9" s="122" t="s">
        <v>119</v>
      </c>
      <c r="G9" s="107" t="s">
        <v>118</v>
      </c>
      <c r="H9" s="169" t="s">
        <v>136</v>
      </c>
      <c r="I9" s="168" t="s">
        <v>137</v>
      </c>
      <c r="J9" s="169" t="s">
        <v>242</v>
      </c>
      <c r="K9" s="72"/>
      <c r="L9" s="72"/>
    </row>
    <row r="10" spans="1:12" x14ac:dyDescent="0.15">
      <c r="A10" s="121"/>
      <c r="B10" s="122"/>
      <c r="C10" s="122"/>
      <c r="D10" s="122"/>
      <c r="E10" s="122" t="s">
        <v>119</v>
      </c>
      <c r="F10" s="122" t="s">
        <v>119</v>
      </c>
      <c r="G10" s="107" t="s">
        <v>118</v>
      </c>
      <c r="H10" s="169" t="s">
        <v>237</v>
      </c>
      <c r="I10" s="169" t="s">
        <v>138</v>
      </c>
      <c r="J10" s="169" t="s">
        <v>257</v>
      </c>
      <c r="K10" s="72"/>
      <c r="L10" s="72"/>
    </row>
    <row r="11" spans="1:12" x14ac:dyDescent="0.15">
      <c r="A11" s="121"/>
      <c r="B11" s="122"/>
      <c r="C11" s="122"/>
      <c r="D11" s="122"/>
      <c r="E11" s="122" t="s">
        <v>119</v>
      </c>
      <c r="F11" s="122" t="s">
        <v>119</v>
      </c>
      <c r="G11" s="107" t="s">
        <v>118</v>
      </c>
      <c r="H11" s="169" t="s">
        <v>139</v>
      </c>
      <c r="I11" s="169" t="s">
        <v>140</v>
      </c>
      <c r="J11" s="169" t="s">
        <v>141</v>
      </c>
      <c r="K11" s="72"/>
      <c r="L11" s="72"/>
    </row>
    <row r="12" spans="1:12" x14ac:dyDescent="0.15">
      <c r="A12" s="121"/>
      <c r="B12" s="122"/>
      <c r="C12" s="122"/>
      <c r="D12" s="122"/>
      <c r="E12" s="122" t="s">
        <v>119</v>
      </c>
      <c r="F12" s="122" t="s">
        <v>119</v>
      </c>
      <c r="G12" s="107" t="s">
        <v>118</v>
      </c>
      <c r="H12" s="169" t="s">
        <v>142</v>
      </c>
      <c r="I12" s="169" t="s">
        <v>143</v>
      </c>
      <c r="J12" s="169" t="s">
        <v>243</v>
      </c>
      <c r="K12" s="72"/>
      <c r="L12" s="72"/>
    </row>
    <row r="13" spans="1:12" x14ac:dyDescent="0.15">
      <c r="A13" s="121"/>
      <c r="B13" s="122"/>
      <c r="C13" s="122"/>
      <c r="D13" s="122"/>
      <c r="E13" s="122" t="s">
        <v>119</v>
      </c>
      <c r="F13" s="122" t="s">
        <v>119</v>
      </c>
      <c r="G13" s="107" t="s">
        <v>118</v>
      </c>
      <c r="H13" s="169" t="s">
        <v>144</v>
      </c>
      <c r="I13" s="169" t="s">
        <v>238</v>
      </c>
      <c r="J13" s="169" t="s">
        <v>260</v>
      </c>
      <c r="K13" s="72"/>
      <c r="L13" s="72"/>
    </row>
    <row r="14" spans="1:12" x14ac:dyDescent="0.15">
      <c r="A14" s="121"/>
      <c r="B14" s="122"/>
      <c r="C14" s="122"/>
      <c r="D14" s="122"/>
      <c r="E14" s="122" t="s">
        <v>119</v>
      </c>
      <c r="F14" s="122" t="s">
        <v>119</v>
      </c>
      <c r="G14" s="107" t="s">
        <v>118</v>
      </c>
      <c r="H14" s="168" t="s">
        <v>145</v>
      </c>
      <c r="I14" s="170"/>
      <c r="J14" s="169" t="s">
        <v>244</v>
      </c>
      <c r="K14" s="72"/>
      <c r="L14" s="72"/>
    </row>
    <row r="15" spans="1:12" x14ac:dyDescent="0.15">
      <c r="A15" s="121"/>
      <c r="B15" s="122"/>
      <c r="C15" s="122"/>
      <c r="D15" s="122"/>
      <c r="E15" s="122" t="s">
        <v>119</v>
      </c>
      <c r="F15" s="122" t="s">
        <v>119</v>
      </c>
      <c r="G15" s="107" t="s">
        <v>118</v>
      </c>
      <c r="H15" s="169" t="s">
        <v>146</v>
      </c>
      <c r="I15" s="170"/>
      <c r="J15" s="169" t="s">
        <v>147</v>
      </c>
      <c r="K15" s="72"/>
      <c r="L15" s="72"/>
    </row>
    <row r="16" spans="1:12" x14ac:dyDescent="0.15">
      <c r="A16" s="121"/>
      <c r="B16" s="122"/>
      <c r="C16" s="122"/>
      <c r="D16" s="122"/>
      <c r="E16" s="122" t="s">
        <v>119</v>
      </c>
      <c r="F16" s="122" t="s">
        <v>119</v>
      </c>
      <c r="G16" s="107" t="s">
        <v>118</v>
      </c>
      <c r="H16" s="169" t="s">
        <v>148</v>
      </c>
      <c r="I16" s="170"/>
      <c r="J16" s="170"/>
      <c r="K16" s="72"/>
      <c r="L16" s="72"/>
    </row>
    <row r="17" spans="1:12" x14ac:dyDescent="0.15">
      <c r="A17" s="121"/>
      <c r="B17" s="122"/>
      <c r="C17" s="122"/>
      <c r="D17" s="122"/>
      <c r="E17" s="122" t="s">
        <v>119</v>
      </c>
      <c r="F17" s="122" t="s">
        <v>119</v>
      </c>
      <c r="G17" s="107" t="s">
        <v>118</v>
      </c>
      <c r="H17" s="168" t="s">
        <v>149</v>
      </c>
      <c r="I17" s="170"/>
      <c r="J17" s="170"/>
      <c r="K17" s="72"/>
      <c r="L17" s="72"/>
    </row>
    <row r="18" spans="1:12" x14ac:dyDescent="0.15">
      <c r="A18" s="121"/>
      <c r="B18" s="122"/>
      <c r="C18" s="122"/>
      <c r="D18" s="122"/>
      <c r="E18" s="122" t="s">
        <v>119</v>
      </c>
      <c r="F18" s="122" t="s">
        <v>119</v>
      </c>
      <c r="G18" s="107" t="s">
        <v>118</v>
      </c>
      <c r="H18" s="169" t="s">
        <v>150</v>
      </c>
      <c r="I18" s="170"/>
      <c r="J18" s="170"/>
      <c r="K18" s="72"/>
      <c r="L18" s="72"/>
    </row>
    <row r="19" spans="1:12" x14ac:dyDescent="0.15">
      <c r="A19" s="121"/>
      <c r="B19" s="122"/>
      <c r="C19" s="122"/>
      <c r="D19" s="122"/>
      <c r="E19" s="122" t="s">
        <v>119</v>
      </c>
      <c r="F19" s="122" t="s">
        <v>119</v>
      </c>
      <c r="G19" s="107" t="s">
        <v>118</v>
      </c>
      <c r="H19" s="169" t="s">
        <v>151</v>
      </c>
      <c r="I19" s="170"/>
      <c r="J19" s="170"/>
      <c r="K19" s="72"/>
      <c r="L19" s="72"/>
    </row>
    <row r="20" spans="1:12" x14ac:dyDescent="0.15">
      <c r="A20" s="123"/>
      <c r="B20" s="124"/>
      <c r="C20" s="124"/>
      <c r="D20" s="122"/>
      <c r="E20" s="122" t="s">
        <v>119</v>
      </c>
      <c r="F20" s="122" t="s">
        <v>119</v>
      </c>
      <c r="G20" s="107" t="s">
        <v>118</v>
      </c>
      <c r="H20" s="171"/>
      <c r="I20" s="170"/>
      <c r="J20" s="170"/>
      <c r="K20" s="72"/>
      <c r="L20" s="72"/>
    </row>
    <row r="21" spans="1:12" ht="15" x14ac:dyDescent="0.2">
      <c r="A21" s="226" t="s">
        <v>152</v>
      </c>
      <c r="B21" s="227"/>
      <c r="C21" s="227"/>
      <c r="D21" s="227"/>
      <c r="E21" s="227"/>
      <c r="F21" s="227"/>
      <c r="G21" s="107" t="s">
        <v>118</v>
      </c>
      <c r="H21" s="172"/>
      <c r="I21" s="171"/>
      <c r="J21" s="171"/>
      <c r="K21" s="72"/>
      <c r="L21" s="72"/>
    </row>
    <row r="22" spans="1:12" ht="15" x14ac:dyDescent="0.2">
      <c r="H22" s="130"/>
    </row>
    <row r="23" spans="1:12" ht="64" customHeight="1" x14ac:dyDescent="0.15">
      <c r="A23" s="228" t="s">
        <v>153</v>
      </c>
      <c r="B23" s="228"/>
      <c r="I23" s="132"/>
    </row>
    <row r="24" spans="1:12" x14ac:dyDescent="0.15">
      <c r="A24" s="111"/>
      <c r="B24" s="111"/>
      <c r="C24" s="111"/>
      <c r="I24" s="133"/>
    </row>
    <row r="25" spans="1:12" x14ac:dyDescent="0.15">
      <c r="A25" s="111"/>
      <c r="B25" s="111"/>
      <c r="C25" s="111"/>
      <c r="I25" s="133"/>
    </row>
    <row r="26" spans="1:12" x14ac:dyDescent="0.15">
      <c r="A26" s="111"/>
      <c r="B26" s="111"/>
      <c r="C26" s="111"/>
      <c r="I26" s="133"/>
    </row>
    <row r="27" spans="1:12" x14ac:dyDescent="0.15">
      <c r="A27" s="111"/>
      <c r="B27" s="111"/>
      <c r="C27" s="111"/>
      <c r="I27" s="133"/>
    </row>
    <row r="28" spans="1:12" ht="15" x14ac:dyDescent="0.15">
      <c r="A28" s="111"/>
      <c r="B28" s="111"/>
      <c r="C28" s="111"/>
      <c r="I28" s="132"/>
    </row>
    <row r="29" spans="1:12" x14ac:dyDescent="0.15">
      <c r="A29" s="111"/>
      <c r="B29" s="111"/>
      <c r="C29" s="111"/>
      <c r="I29" s="133"/>
    </row>
    <row r="30" spans="1:12" ht="15" x14ac:dyDescent="0.2">
      <c r="A30" s="111"/>
      <c r="B30" s="111"/>
      <c r="C30" s="111"/>
      <c r="H30" s="130"/>
      <c r="I30" s="133"/>
    </row>
    <row r="31" spans="1:12" ht="15" x14ac:dyDescent="0.2">
      <c r="A31" s="111"/>
      <c r="B31" s="111"/>
      <c r="C31" s="111"/>
      <c r="H31" s="129"/>
      <c r="I31" s="133"/>
    </row>
    <row r="32" spans="1:12" ht="15" x14ac:dyDescent="0.2">
      <c r="A32" s="111"/>
      <c r="B32" s="111"/>
      <c r="C32" s="111"/>
      <c r="H32" s="130"/>
      <c r="I32" s="133"/>
    </row>
    <row r="33" spans="1:9" ht="15" x14ac:dyDescent="0.2">
      <c r="A33" s="111"/>
      <c r="B33" s="111"/>
      <c r="C33" s="111"/>
      <c r="H33" s="130"/>
      <c r="I33" s="132"/>
    </row>
    <row r="34" spans="1:9" ht="15" x14ac:dyDescent="0.2">
      <c r="A34" s="111"/>
      <c r="B34" s="111"/>
      <c r="C34" s="111"/>
      <c r="H34" s="130"/>
      <c r="I34" s="133"/>
    </row>
    <row r="35" spans="1:9" ht="15" x14ac:dyDescent="0.2">
      <c r="A35" s="111"/>
      <c r="B35" s="111"/>
      <c r="C35" s="111"/>
      <c r="H35" s="130"/>
      <c r="I35" s="133"/>
    </row>
    <row r="36" spans="1:9" ht="15" x14ac:dyDescent="0.2">
      <c r="A36" s="111"/>
      <c r="B36" s="111"/>
      <c r="C36" s="111"/>
      <c r="H36" s="130"/>
      <c r="I36" s="133"/>
    </row>
    <row r="37" spans="1:9" ht="15" x14ac:dyDescent="0.2">
      <c r="A37" s="111"/>
      <c r="B37" s="111"/>
      <c r="C37" s="111"/>
      <c r="H37" s="130"/>
      <c r="I37" s="132"/>
    </row>
    <row r="38" spans="1:9" ht="15" x14ac:dyDescent="0.2">
      <c r="A38" s="111"/>
      <c r="B38" s="111"/>
      <c r="C38" s="111"/>
      <c r="H38" s="129"/>
      <c r="I38" s="133"/>
    </row>
    <row r="39" spans="1:9" ht="15" x14ac:dyDescent="0.2">
      <c r="A39" s="111"/>
      <c r="B39" s="111"/>
      <c r="C39" s="111"/>
      <c r="H39" s="130"/>
      <c r="I39" s="133"/>
    </row>
    <row r="40" spans="1:9" ht="15" x14ac:dyDescent="0.2">
      <c r="A40" s="111"/>
      <c r="B40" s="111"/>
      <c r="C40" s="111"/>
      <c r="H40" s="130"/>
      <c r="I40" s="132"/>
    </row>
    <row r="41" spans="1:9" ht="15" x14ac:dyDescent="0.2">
      <c r="A41" s="111"/>
      <c r="B41" s="111"/>
      <c r="C41" s="111"/>
      <c r="D41" s="125"/>
      <c r="H41" s="130"/>
      <c r="I41" s="133"/>
    </row>
    <row r="42" spans="1:9" ht="15" x14ac:dyDescent="0.2">
      <c r="D42" s="125"/>
      <c r="H42" s="129"/>
      <c r="I42" s="133"/>
    </row>
    <row r="43" spans="1:9" ht="15" x14ac:dyDescent="0.2">
      <c r="D43" s="125"/>
      <c r="H43" s="130"/>
      <c r="I43" s="133"/>
    </row>
    <row r="44" spans="1:9" ht="15" x14ac:dyDescent="0.2">
      <c r="D44" s="125"/>
      <c r="H44" s="130"/>
      <c r="I44" s="133"/>
    </row>
    <row r="45" spans="1:9" ht="15" x14ac:dyDescent="0.2">
      <c r="D45" s="125"/>
      <c r="H45" s="130"/>
      <c r="I45" s="133"/>
    </row>
    <row r="46" spans="1:9" ht="15" x14ac:dyDescent="0.2">
      <c r="D46" s="125"/>
      <c r="H46" s="130"/>
      <c r="I46" s="132"/>
    </row>
    <row r="47" spans="1:9" ht="15" x14ac:dyDescent="0.2">
      <c r="H47" s="130"/>
      <c r="I47" s="133"/>
    </row>
    <row r="48" spans="1:9" ht="16" x14ac:dyDescent="0.2">
      <c r="H48" s="131"/>
      <c r="I48" s="133"/>
    </row>
    <row r="49" spans="8:9" ht="15" x14ac:dyDescent="0.2">
      <c r="H49" s="129"/>
      <c r="I49" s="133"/>
    </row>
    <row r="50" spans="8:9" ht="15" x14ac:dyDescent="0.2">
      <c r="H50" s="130"/>
      <c r="I50" s="133"/>
    </row>
    <row r="51" spans="8:9" ht="15" x14ac:dyDescent="0.2">
      <c r="H51" s="130"/>
      <c r="I51" s="132"/>
    </row>
    <row r="52" spans="8:9" ht="15" x14ac:dyDescent="0.2">
      <c r="H52" s="130"/>
      <c r="I52" s="132"/>
    </row>
    <row r="53" spans="8:9" ht="15" x14ac:dyDescent="0.2">
      <c r="H53" s="130"/>
      <c r="I53" s="132"/>
    </row>
    <row r="54" spans="8:9" ht="15" x14ac:dyDescent="0.2">
      <c r="H54" s="130"/>
      <c r="I54" s="133"/>
    </row>
    <row r="55" spans="8:9" ht="15" x14ac:dyDescent="0.2">
      <c r="H55" s="129"/>
      <c r="I55" s="133"/>
    </row>
    <row r="56" spans="8:9" ht="15" x14ac:dyDescent="0.2">
      <c r="H56" s="130"/>
      <c r="I56" s="133"/>
    </row>
    <row r="57" spans="8:9" ht="15" x14ac:dyDescent="0.2">
      <c r="H57" s="130"/>
      <c r="I57" s="133"/>
    </row>
    <row r="58" spans="8:9" ht="15" x14ac:dyDescent="0.2">
      <c r="H58" s="130"/>
      <c r="I58" s="132"/>
    </row>
    <row r="59" spans="8:9" ht="15" x14ac:dyDescent="0.2">
      <c r="H59" s="130"/>
      <c r="I59" s="133"/>
    </row>
    <row r="60" spans="8:9" ht="15" x14ac:dyDescent="0.2">
      <c r="H60" s="130"/>
      <c r="I60" s="133"/>
    </row>
    <row r="61" spans="8:9" ht="15" x14ac:dyDescent="0.2">
      <c r="H61" s="129"/>
      <c r="I61" s="133"/>
    </row>
    <row r="62" spans="8:9" ht="15" x14ac:dyDescent="0.2">
      <c r="H62" s="130"/>
      <c r="I62" s="133"/>
    </row>
    <row r="63" spans="8:9" ht="15" x14ac:dyDescent="0.2">
      <c r="H63" s="130"/>
      <c r="I63" s="133"/>
    </row>
    <row r="64" spans="8:9" ht="15" x14ac:dyDescent="0.2">
      <c r="H64" s="130"/>
    </row>
    <row r="65" spans="8:8" ht="15" x14ac:dyDescent="0.2">
      <c r="H65" s="130"/>
    </row>
  </sheetData>
  <mergeCells count="3">
    <mergeCell ref="A21:F21"/>
    <mergeCell ref="A23:B23"/>
    <mergeCell ref="H1:J1"/>
  </mergeCells>
  <phoneticPr fontId="2" type="noConversion"/>
  <dataValidations count="1">
    <dataValidation type="list" allowBlank="1" showInputMessage="1" showErrorMessage="1" sqref="C2:C20" xr:uid="{8ECE6CAD-8952-E243-B49D-D34EF2ABA775}">
      <formula1>"Detection,Notification,Response,"</formula1>
    </dataValidation>
  </dataValidations>
  <pageMargins left="0.7" right="0.7" top="0.75" bottom="0.75" header="0.3" footer="0.3"/>
  <pageSetup orientation="portrait" horizontalDpi="0" verticalDpi="0"/>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FCFACDA4-443C-A444-BBA6-6BF35396E6FC}">
          <x14:formula1>
            <xm:f>Desplegables!$C$2:$C$60</xm:f>
          </x14:formula1>
          <xm:sqref>F2:F20</xm:sqref>
        </x14:dataValidation>
        <x14:dataValidation type="list" allowBlank="1" showInputMessage="1" showErrorMessage="1" xr:uid="{FA891E82-9B84-4759-B749-F56262542923}">
          <x14:formula1>
            <xm:f>Desplegables!$A$2:$A$38</xm:f>
          </x14:formula1>
          <xm:sqref>D2:D20</xm:sqref>
        </x14:dataValidation>
        <x14:dataValidation type="list" allowBlank="1" showInputMessage="1" showErrorMessage="1" xr:uid="{6A8F54BE-96B3-4138-AA3A-374D7B5E5FC5}">
          <x14:formula1>
            <xm:f>Desplegables!$B$2:$B$23</xm:f>
          </x14:formula1>
          <xm:sqref>E2:E20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B0655-77E4-4C4D-A86A-86EBCA33E9CA}">
  <sheetPr>
    <tabColor theme="0" tint="-0.249977111117893"/>
  </sheetPr>
  <dimension ref="A1:D60"/>
  <sheetViews>
    <sheetView workbookViewId="0">
      <selection activeCell="A21" sqref="A21:XFD21"/>
    </sheetView>
  </sheetViews>
  <sheetFormatPr baseColWidth="10" defaultColWidth="11.5" defaultRowHeight="13" x14ac:dyDescent="0.15"/>
  <cols>
    <col min="1" max="1" width="74.1640625" customWidth="1"/>
    <col min="2" max="2" width="60.1640625" customWidth="1"/>
    <col min="3" max="3" width="114.6640625" customWidth="1"/>
  </cols>
  <sheetData>
    <row r="1" spans="1:4" s="162" customFormat="1" ht="40" customHeight="1" x14ac:dyDescent="0.2">
      <c r="A1" s="163" t="s">
        <v>154</v>
      </c>
      <c r="B1" s="163" t="s">
        <v>155</v>
      </c>
      <c r="C1" s="163" t="s">
        <v>261</v>
      </c>
      <c r="D1" s="161" t="s">
        <v>119</v>
      </c>
    </row>
    <row r="2" spans="1:4" ht="14" x14ac:dyDescent="0.15">
      <c r="A2" s="1" t="s">
        <v>245</v>
      </c>
      <c r="B2" s="135" t="s">
        <v>156</v>
      </c>
      <c r="C2" s="135" t="s">
        <v>157</v>
      </c>
      <c r="D2" s="134" t="s">
        <v>119</v>
      </c>
    </row>
    <row r="3" spans="1:4" ht="14" x14ac:dyDescent="0.15">
      <c r="A3" s="1" t="s">
        <v>125</v>
      </c>
      <c r="B3" s="135" t="s">
        <v>158</v>
      </c>
      <c r="C3" s="135" t="s">
        <v>159</v>
      </c>
      <c r="D3" s="134" t="s">
        <v>119</v>
      </c>
    </row>
    <row r="4" spans="1:4" ht="16" customHeight="1" x14ac:dyDescent="0.15">
      <c r="A4" s="169" t="s">
        <v>246</v>
      </c>
      <c r="B4" s="135" t="s">
        <v>160</v>
      </c>
      <c r="C4" s="135" t="s">
        <v>267</v>
      </c>
      <c r="D4" s="134" t="s">
        <v>119</v>
      </c>
    </row>
    <row r="5" spans="1:4" ht="14" x14ac:dyDescent="0.15">
      <c r="A5" s="1" t="s">
        <v>247</v>
      </c>
      <c r="B5" s="135" t="s">
        <v>161</v>
      </c>
      <c r="C5" s="135" t="s">
        <v>162</v>
      </c>
      <c r="D5" s="134" t="s">
        <v>119</v>
      </c>
    </row>
    <row r="6" spans="1:4" ht="14" x14ac:dyDescent="0.15">
      <c r="A6" s="1" t="s">
        <v>133</v>
      </c>
      <c r="B6" s="135" t="s">
        <v>163</v>
      </c>
      <c r="C6" s="135" t="s">
        <v>268</v>
      </c>
      <c r="D6" s="134" t="s">
        <v>119</v>
      </c>
    </row>
    <row r="7" spans="1:4" ht="14" x14ac:dyDescent="0.15">
      <c r="A7" s="1" t="s">
        <v>136</v>
      </c>
      <c r="B7" s="135" t="s">
        <v>164</v>
      </c>
      <c r="C7" s="135" t="s">
        <v>165</v>
      </c>
      <c r="D7" s="134" t="s">
        <v>119</v>
      </c>
    </row>
    <row r="8" spans="1:4" ht="14" x14ac:dyDescent="0.15">
      <c r="A8" s="169" t="s">
        <v>248</v>
      </c>
      <c r="B8" s="135" t="s">
        <v>166</v>
      </c>
      <c r="C8" s="135" t="s">
        <v>269</v>
      </c>
      <c r="D8" s="134" t="s">
        <v>119</v>
      </c>
    </row>
    <row r="9" spans="1:4" ht="14" x14ac:dyDescent="0.15">
      <c r="A9" s="1" t="s">
        <v>139</v>
      </c>
      <c r="B9" s="135" t="s">
        <v>167</v>
      </c>
      <c r="C9" s="135" t="s">
        <v>262</v>
      </c>
      <c r="D9" s="134" t="s">
        <v>119</v>
      </c>
    </row>
    <row r="10" spans="1:4" ht="14" x14ac:dyDescent="0.15">
      <c r="A10" s="1" t="s">
        <v>142</v>
      </c>
      <c r="B10" s="135" t="s">
        <v>168</v>
      </c>
      <c r="C10" s="135" t="s">
        <v>263</v>
      </c>
      <c r="D10" s="134" t="s">
        <v>119</v>
      </c>
    </row>
    <row r="11" spans="1:4" ht="14" x14ac:dyDescent="0.15">
      <c r="A11" s="1" t="s">
        <v>144</v>
      </c>
      <c r="B11" s="135" t="s">
        <v>169</v>
      </c>
      <c r="C11" s="135" t="s">
        <v>264</v>
      </c>
      <c r="D11" s="134" t="s">
        <v>119</v>
      </c>
    </row>
    <row r="12" spans="1:4" ht="14" x14ac:dyDescent="0.15">
      <c r="A12" s="1" t="s">
        <v>146</v>
      </c>
      <c r="B12" s="135" t="s">
        <v>170</v>
      </c>
      <c r="C12" s="135" t="s">
        <v>171</v>
      </c>
      <c r="D12" s="134" t="s">
        <v>119</v>
      </c>
    </row>
    <row r="13" spans="1:4" ht="14" x14ac:dyDescent="0.15">
      <c r="A13" s="1" t="s">
        <v>148</v>
      </c>
      <c r="B13" s="135" t="s">
        <v>172</v>
      </c>
      <c r="C13" s="135" t="s">
        <v>173</v>
      </c>
      <c r="D13" s="134" t="s">
        <v>119</v>
      </c>
    </row>
    <row r="14" spans="1:4" ht="14" x14ac:dyDescent="0.15">
      <c r="A14" s="1" t="s">
        <v>150</v>
      </c>
      <c r="B14" s="135" t="s">
        <v>174</v>
      </c>
      <c r="C14" s="135" t="s">
        <v>175</v>
      </c>
      <c r="D14" s="134" t="s">
        <v>119</v>
      </c>
    </row>
    <row r="15" spans="1:4" ht="14" x14ac:dyDescent="0.15">
      <c r="A15" s="1" t="s">
        <v>151</v>
      </c>
      <c r="B15" s="135" t="s">
        <v>176</v>
      </c>
      <c r="C15" s="135" t="s">
        <v>177</v>
      </c>
      <c r="D15" s="134" t="s">
        <v>119</v>
      </c>
    </row>
    <row r="16" spans="1:4" ht="14" x14ac:dyDescent="0.15">
      <c r="A16" s="1" t="s">
        <v>124</v>
      </c>
      <c r="B16" s="135" t="s">
        <v>178</v>
      </c>
      <c r="C16" s="135" t="s">
        <v>179</v>
      </c>
      <c r="D16" s="134" t="s">
        <v>119</v>
      </c>
    </row>
    <row r="17" spans="1:4" ht="14" x14ac:dyDescent="0.15">
      <c r="A17" s="1" t="s">
        <v>126</v>
      </c>
      <c r="B17" s="135" t="s">
        <v>180</v>
      </c>
      <c r="C17" s="135" t="s">
        <v>181</v>
      </c>
      <c r="D17" s="134" t="s">
        <v>119</v>
      </c>
    </row>
    <row r="18" spans="1:4" ht="14" x14ac:dyDescent="0.15">
      <c r="A18" s="1" t="s">
        <v>249</v>
      </c>
      <c r="B18" s="135" t="s">
        <v>182</v>
      </c>
      <c r="C18" s="135" t="s">
        <v>183</v>
      </c>
      <c r="D18" s="134" t="s">
        <v>119</v>
      </c>
    </row>
    <row r="19" spans="1:4" ht="28" x14ac:dyDescent="0.15">
      <c r="A19" s="1" t="s">
        <v>250</v>
      </c>
      <c r="B19" s="135" t="s">
        <v>184</v>
      </c>
      <c r="C19" s="135" t="s">
        <v>185</v>
      </c>
      <c r="D19" s="134" t="s">
        <v>119</v>
      </c>
    </row>
    <row r="20" spans="1:4" ht="15" customHeight="1" x14ac:dyDescent="0.15">
      <c r="A20" s="1" t="s">
        <v>131</v>
      </c>
      <c r="B20" s="135" t="s">
        <v>186</v>
      </c>
      <c r="C20" s="135" t="s">
        <v>187</v>
      </c>
      <c r="D20" s="134" t="s">
        <v>119</v>
      </c>
    </row>
    <row r="21" spans="1:4" x14ac:dyDescent="0.15">
      <c r="A21" s="1" t="s">
        <v>251</v>
      </c>
      <c r="B21" s="135"/>
      <c r="C21" s="135"/>
      <c r="D21" s="134"/>
    </row>
    <row r="22" spans="1:4" ht="14" x14ac:dyDescent="0.15">
      <c r="A22" s="1" t="s">
        <v>138</v>
      </c>
      <c r="B22" s="107" t="s">
        <v>75</v>
      </c>
      <c r="C22" s="135" t="s">
        <v>188</v>
      </c>
      <c r="D22" s="134" t="s">
        <v>119</v>
      </c>
    </row>
    <row r="23" spans="1:4" ht="14" x14ac:dyDescent="0.15">
      <c r="A23" s="1" t="s">
        <v>140</v>
      </c>
      <c r="B23" s="107" t="s">
        <v>119</v>
      </c>
      <c r="C23" s="135" t="s">
        <v>189</v>
      </c>
      <c r="D23" s="134" t="s">
        <v>119</v>
      </c>
    </row>
    <row r="24" spans="1:4" ht="14" x14ac:dyDescent="0.15">
      <c r="A24" s="1" t="s">
        <v>143</v>
      </c>
      <c r="B24" s="107" t="s">
        <v>119</v>
      </c>
      <c r="C24" s="135" t="s">
        <v>190</v>
      </c>
      <c r="D24" s="134" t="s">
        <v>119</v>
      </c>
    </row>
    <row r="25" spans="1:4" ht="14" x14ac:dyDescent="0.15">
      <c r="A25" s="169" t="s">
        <v>238</v>
      </c>
      <c r="B25" s="107" t="s">
        <v>119</v>
      </c>
      <c r="C25" s="135" t="s">
        <v>191</v>
      </c>
      <c r="D25" s="134" t="s">
        <v>119</v>
      </c>
    </row>
    <row r="26" spans="1:4" ht="14" x14ac:dyDescent="0.15">
      <c r="A26" s="1" t="s">
        <v>254</v>
      </c>
      <c r="B26" s="107" t="s">
        <v>119</v>
      </c>
      <c r="C26" s="135" t="s">
        <v>192</v>
      </c>
      <c r="D26" s="134" t="s">
        <v>119</v>
      </c>
    </row>
    <row r="27" spans="1:4" ht="14" x14ac:dyDescent="0.15">
      <c r="A27" s="1" t="s">
        <v>239</v>
      </c>
      <c r="B27" s="107" t="s">
        <v>119</v>
      </c>
      <c r="C27" s="135" t="s">
        <v>193</v>
      </c>
      <c r="D27" s="134" t="s">
        <v>119</v>
      </c>
    </row>
    <row r="28" spans="1:4" ht="14" x14ac:dyDescent="0.15">
      <c r="A28" s="1" t="s">
        <v>255</v>
      </c>
      <c r="B28" s="107" t="s">
        <v>119</v>
      </c>
      <c r="C28" s="135" t="s">
        <v>194</v>
      </c>
      <c r="D28" s="134" t="s">
        <v>119</v>
      </c>
    </row>
    <row r="29" spans="1:4" ht="14" x14ac:dyDescent="0.15">
      <c r="A29" s="1" t="s">
        <v>256</v>
      </c>
      <c r="B29" s="107" t="s">
        <v>119</v>
      </c>
      <c r="C29" s="135" t="s">
        <v>195</v>
      </c>
      <c r="D29" s="134" t="s">
        <v>119</v>
      </c>
    </row>
    <row r="30" spans="1:4" ht="14" x14ac:dyDescent="0.15">
      <c r="A30" s="1" t="s">
        <v>132</v>
      </c>
      <c r="B30" s="107" t="s">
        <v>119</v>
      </c>
      <c r="C30" s="135" t="s">
        <v>196</v>
      </c>
      <c r="D30" s="134" t="s">
        <v>119</v>
      </c>
    </row>
    <row r="31" spans="1:4" ht="14" x14ac:dyDescent="0.15">
      <c r="A31" s="1" t="s">
        <v>242</v>
      </c>
      <c r="B31" s="107" t="s">
        <v>119</v>
      </c>
      <c r="C31" s="135" t="s">
        <v>197</v>
      </c>
      <c r="D31" s="134" t="s">
        <v>119</v>
      </c>
    </row>
    <row r="32" spans="1:4" ht="14" x14ac:dyDescent="0.15">
      <c r="A32" s="1" t="s">
        <v>258</v>
      </c>
      <c r="B32" s="107" t="s">
        <v>119</v>
      </c>
      <c r="C32" s="135" t="s">
        <v>198</v>
      </c>
      <c r="D32" s="134" t="s">
        <v>119</v>
      </c>
    </row>
    <row r="33" spans="1:4" ht="14" x14ac:dyDescent="0.15">
      <c r="A33" s="1" t="s">
        <v>141</v>
      </c>
      <c r="B33" s="107" t="s">
        <v>119</v>
      </c>
      <c r="C33" s="135" t="s">
        <v>270</v>
      </c>
      <c r="D33" s="134" t="s">
        <v>119</v>
      </c>
    </row>
    <row r="34" spans="1:4" ht="14" x14ac:dyDescent="0.15">
      <c r="A34" s="1" t="s">
        <v>259</v>
      </c>
      <c r="B34" s="107" t="s">
        <v>119</v>
      </c>
      <c r="C34" s="135" t="s">
        <v>199</v>
      </c>
      <c r="D34" s="134" t="s">
        <v>119</v>
      </c>
    </row>
    <row r="35" spans="1:4" ht="14" x14ac:dyDescent="0.15">
      <c r="A35" s="1" t="s">
        <v>260</v>
      </c>
      <c r="B35" s="107" t="s">
        <v>119</v>
      </c>
      <c r="C35" s="135" t="s">
        <v>200</v>
      </c>
      <c r="D35" s="134" t="s">
        <v>119</v>
      </c>
    </row>
    <row r="36" spans="1:4" ht="14" x14ac:dyDescent="0.15">
      <c r="A36" s="1" t="s">
        <v>244</v>
      </c>
      <c r="B36" s="107" t="s">
        <v>119</v>
      </c>
      <c r="C36" s="135" t="s">
        <v>201</v>
      </c>
      <c r="D36" s="134" t="s">
        <v>119</v>
      </c>
    </row>
    <row r="37" spans="1:4" ht="14" x14ac:dyDescent="0.15">
      <c r="A37" s="1" t="s">
        <v>147</v>
      </c>
      <c r="B37" s="107" t="s">
        <v>119</v>
      </c>
      <c r="C37" s="135" t="s">
        <v>265</v>
      </c>
      <c r="D37" s="134" t="s">
        <v>119</v>
      </c>
    </row>
    <row r="38" spans="1:4" ht="14" x14ac:dyDescent="0.15">
      <c r="A38" s="107" t="s">
        <v>202</v>
      </c>
      <c r="B38" s="107" t="s">
        <v>119</v>
      </c>
      <c r="C38" s="135" t="s">
        <v>203</v>
      </c>
      <c r="D38" s="134" t="s">
        <v>119</v>
      </c>
    </row>
    <row r="39" spans="1:4" ht="14" x14ac:dyDescent="0.15">
      <c r="B39" s="107" t="s">
        <v>119</v>
      </c>
      <c r="C39" s="135" t="s">
        <v>204</v>
      </c>
      <c r="D39" s="134" t="s">
        <v>119</v>
      </c>
    </row>
    <row r="40" spans="1:4" ht="14" x14ac:dyDescent="0.15">
      <c r="A40" s="107"/>
      <c r="B40" s="107" t="s">
        <v>119</v>
      </c>
      <c r="C40" s="135" t="s">
        <v>205</v>
      </c>
      <c r="D40" s="134" t="s">
        <v>119</v>
      </c>
    </row>
    <row r="41" spans="1:4" ht="14" x14ac:dyDescent="0.15">
      <c r="A41" s="107"/>
      <c r="B41" s="107" t="s">
        <v>119</v>
      </c>
      <c r="C41" s="135" t="s">
        <v>206</v>
      </c>
      <c r="D41" s="134" t="s">
        <v>119</v>
      </c>
    </row>
    <row r="42" spans="1:4" ht="28" x14ac:dyDescent="0.15">
      <c r="A42" s="107"/>
      <c r="B42" s="107" t="s">
        <v>119</v>
      </c>
      <c r="C42" s="135" t="s">
        <v>207</v>
      </c>
      <c r="D42" s="134" t="s">
        <v>119</v>
      </c>
    </row>
    <row r="43" spans="1:4" ht="14" x14ac:dyDescent="0.15">
      <c r="A43" s="107"/>
      <c r="B43" s="107" t="s">
        <v>119</v>
      </c>
      <c r="C43" s="135" t="s">
        <v>208</v>
      </c>
      <c r="D43" s="134" t="s">
        <v>119</v>
      </c>
    </row>
    <row r="44" spans="1:4" ht="14" x14ac:dyDescent="0.15">
      <c r="A44" s="107"/>
      <c r="B44" s="107" t="s">
        <v>119</v>
      </c>
      <c r="C44" s="135" t="s">
        <v>209</v>
      </c>
      <c r="D44" s="134" t="s">
        <v>119</v>
      </c>
    </row>
    <row r="45" spans="1:4" ht="14" x14ac:dyDescent="0.15">
      <c r="A45" s="107"/>
      <c r="B45" s="107" t="s">
        <v>119</v>
      </c>
      <c r="C45" s="135" t="s">
        <v>210</v>
      </c>
      <c r="D45" s="134" t="s">
        <v>119</v>
      </c>
    </row>
    <row r="46" spans="1:4" ht="14" x14ac:dyDescent="0.15">
      <c r="A46" s="107"/>
      <c r="B46" s="107" t="s">
        <v>119</v>
      </c>
      <c r="C46" s="135" t="s">
        <v>211</v>
      </c>
      <c r="D46" s="134" t="s">
        <v>119</v>
      </c>
    </row>
    <row r="47" spans="1:4" ht="14" x14ac:dyDescent="0.15">
      <c r="A47" s="107"/>
      <c r="B47" s="107" t="s">
        <v>119</v>
      </c>
      <c r="C47" s="135" t="s">
        <v>266</v>
      </c>
      <c r="D47" s="134" t="s">
        <v>119</v>
      </c>
    </row>
    <row r="48" spans="1:4" ht="14" x14ac:dyDescent="0.15">
      <c r="A48" s="107"/>
      <c r="B48" s="107" t="s">
        <v>119</v>
      </c>
      <c r="C48" s="135" t="s">
        <v>212</v>
      </c>
      <c r="D48" s="134" t="s">
        <v>119</v>
      </c>
    </row>
    <row r="49" spans="1:4" ht="14" x14ac:dyDescent="0.15">
      <c r="A49" s="107"/>
      <c r="B49" s="107" t="s">
        <v>119</v>
      </c>
      <c r="C49" s="135" t="s">
        <v>213</v>
      </c>
      <c r="D49" s="134" t="s">
        <v>119</v>
      </c>
    </row>
    <row r="50" spans="1:4" ht="14" x14ac:dyDescent="0.15">
      <c r="A50" s="107"/>
      <c r="B50" s="107" t="s">
        <v>119</v>
      </c>
      <c r="C50" s="135" t="s">
        <v>214</v>
      </c>
      <c r="D50" s="134" t="s">
        <v>119</v>
      </c>
    </row>
    <row r="51" spans="1:4" ht="14" x14ac:dyDescent="0.15">
      <c r="A51" s="107"/>
      <c r="B51" s="107" t="s">
        <v>119</v>
      </c>
      <c r="C51" s="135" t="s">
        <v>215</v>
      </c>
      <c r="D51" s="134" t="s">
        <v>119</v>
      </c>
    </row>
    <row r="52" spans="1:4" ht="14" x14ac:dyDescent="0.15">
      <c r="A52" s="107"/>
      <c r="B52" s="107" t="s">
        <v>119</v>
      </c>
      <c r="C52" s="135" t="s">
        <v>271</v>
      </c>
      <c r="D52" s="134" t="s">
        <v>119</v>
      </c>
    </row>
    <row r="53" spans="1:4" ht="14" x14ac:dyDescent="0.15">
      <c r="A53" s="107"/>
      <c r="B53" s="107"/>
      <c r="C53" s="135" t="s">
        <v>272</v>
      </c>
      <c r="D53" s="107"/>
    </row>
    <row r="54" spans="1:4" ht="14" x14ac:dyDescent="0.15">
      <c r="A54" s="107"/>
      <c r="B54" s="107"/>
      <c r="C54" s="135" t="s">
        <v>216</v>
      </c>
      <c r="D54" s="107"/>
    </row>
    <row r="55" spans="1:4" ht="14" x14ac:dyDescent="0.15">
      <c r="A55" s="107"/>
      <c r="B55" s="107"/>
      <c r="C55" s="135" t="s">
        <v>217</v>
      </c>
      <c r="D55" s="107"/>
    </row>
    <row r="56" spans="1:4" ht="14" x14ac:dyDescent="0.15">
      <c r="A56" s="107"/>
      <c r="B56" s="107"/>
      <c r="C56" s="135" t="s">
        <v>218</v>
      </c>
      <c r="D56" s="107"/>
    </row>
    <row r="57" spans="1:4" ht="14" x14ac:dyDescent="0.15">
      <c r="A57" s="107"/>
      <c r="B57" s="107"/>
      <c r="C57" s="135" t="s">
        <v>219</v>
      </c>
      <c r="D57" s="107"/>
    </row>
    <row r="58" spans="1:4" ht="14" x14ac:dyDescent="0.15">
      <c r="A58" s="107"/>
      <c r="B58" s="107"/>
      <c r="C58" s="135" t="s">
        <v>220</v>
      </c>
      <c r="D58" s="107"/>
    </row>
    <row r="59" spans="1:4" x14ac:dyDescent="0.15">
      <c r="A59" s="107"/>
      <c r="B59" s="107"/>
      <c r="C59" s="107" t="s">
        <v>75</v>
      </c>
      <c r="D59" s="107"/>
    </row>
    <row r="60" spans="1:4" ht="14" x14ac:dyDescent="0.15">
      <c r="A60" s="107"/>
      <c r="B60" s="107"/>
      <c r="C60" s="135" t="s">
        <v>119</v>
      </c>
      <c r="D60" s="10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b4e1437-e5a6-4b46-903a-fa37d0114b5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0E6C38673B644D996689DE485DFA80" ma:contentTypeVersion="6" ma:contentTypeDescription="Create a new document." ma:contentTypeScope="" ma:versionID="db22e128ab7a98a3f4423e5b45ac9b3d">
  <xsd:schema xmlns:xsd="http://www.w3.org/2001/XMLSchema" xmlns:xs="http://www.w3.org/2001/XMLSchema" xmlns:p="http://schemas.microsoft.com/office/2006/metadata/properties" xmlns:ns3="db4e1437-e5a6-4b46-903a-fa37d0114b51" targetNamespace="http://schemas.microsoft.com/office/2006/metadata/properties" ma:root="true" ma:fieldsID="3daa08f527eb9da8d35c2762cf3fa6cb" ns3:_="">
    <xsd:import namespace="db4e1437-e5a6-4b46-903a-fa37d0114b5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e1437-e5a6-4b46-903a-fa37d0114b5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A9F71B-A73C-441B-BC78-BEA2E1FDB3CF}">
  <ds:schemaRefs>
    <ds:schemaRef ds:uri="http://schemas.microsoft.com/sharepoint/v3/contenttype/forms"/>
  </ds:schemaRefs>
</ds:datastoreItem>
</file>

<file path=customXml/itemProps2.xml><?xml version="1.0" encoding="utf-8"?>
<ds:datastoreItem xmlns:ds="http://schemas.openxmlformats.org/officeDocument/2006/customXml" ds:itemID="{EA69110F-2BA6-4F1F-8FEF-FF5EF0FEF70B}">
  <ds:schemaRefs>
    <ds:schemaRef ds:uri="http://purl.org/dc/elements/1.1/"/>
    <ds:schemaRef ds:uri="http://www.w3.org/XML/1998/namespace"/>
    <ds:schemaRef ds:uri="http://purl.org/dc/terms/"/>
    <ds:schemaRef ds:uri="http://schemas.microsoft.com/office/2006/metadata/properties"/>
    <ds:schemaRef ds:uri="http://schemas.microsoft.com/office/2006/documentManagement/types"/>
    <ds:schemaRef ds:uri="http://schemas.microsoft.com/office/infopath/2007/PartnerControls"/>
    <ds:schemaRef ds:uri="db4e1437-e5a6-4b46-903a-fa37d0114b5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93B50B5-8A34-4A83-B5CB-04B52195E9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4e1437-e5a6-4b46-903a-fa37d0114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Ingrese datos de puntualidad</vt:lpstr>
      <vt:lpstr>2. Evaluar resultados de 7-1-7</vt:lpstr>
      <vt:lpstr>3. Seguimiento a acciones</vt:lpstr>
      <vt:lpstr>4. Categorias de cuello botella</vt:lpstr>
      <vt:lpstr>Desplegables</vt:lpstr>
      <vt:lpstr>DETECTION</vt:lpstr>
      <vt:lpstr>EFFECTIVE_RESPONSE</vt:lpstr>
      <vt:lpstr>EFFECTIVE_RESPONSE_COMPONENTS</vt:lpstr>
      <vt:lpstr>NOTIFICATION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Aaron B</dc:creator>
  <cp:keywords/>
  <dc:description/>
  <cp:lastModifiedBy>Marie Deveaux</cp:lastModifiedBy>
  <cp:revision/>
  <dcterms:created xsi:type="dcterms:W3CDTF">2021-09-07T17:51:41Z</dcterms:created>
  <dcterms:modified xsi:type="dcterms:W3CDTF">2025-03-11T14:43:16Z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0x010100500E6C38673B644D996689DE485DFA80</vt:lpwstr>
  </property>
  <property fmtid="{D5CDD505-2E9C-101B-9397-08002B2CF9AE}" pid="3" name="Order">
    <vt:r8>8400</vt:r8>
  </property>
  <property fmtid="{D5CDD505-2E9C-101B-9397-08002B2CF9AE}" pid="4" name="_dlc_DocIdItemGuid">
    <vt:lpwstr>d824c15e-b082-4617-9319-b63a58bf347b</vt:lpwstr>
  </property>
  <property fmtid="{D5CDD505-2E9C-101B-9397-08002B2CF9AE}" pid="5" name="MSIP_Label_defa4170-0d19-0005-0004-bc88714345d2_Enabled">
    <vt:lpwstr>true</vt:lpwstr>
  </property>
  <property fmtid="{D5CDD505-2E9C-101B-9397-08002B2CF9AE}" pid="6" name="MSIP_Label_defa4170-0d19-0005-0004-bc88714345d2_SetDate">
    <vt:lpwstr>2022-12-08T07:01:10Z</vt:lpwstr>
  </property>
  <property fmtid="{D5CDD505-2E9C-101B-9397-08002B2CF9AE}" pid="7" name="MSIP_Label_defa4170-0d19-0005-0004-bc88714345d2_Method">
    <vt:lpwstr>Standard</vt:lpwstr>
  </property>
  <property fmtid="{D5CDD505-2E9C-101B-9397-08002B2CF9AE}" pid="8" name="MSIP_Label_defa4170-0d19-0005-0004-bc88714345d2_Name">
    <vt:lpwstr>defa4170-0d19-0005-0004-bc88714345d2</vt:lpwstr>
  </property>
  <property fmtid="{D5CDD505-2E9C-101B-9397-08002B2CF9AE}" pid="9" name="MSIP_Label_defa4170-0d19-0005-0004-bc88714345d2_SiteId">
    <vt:lpwstr>762de5b4-45da-4234-a5e1-ee3e978f8a57</vt:lpwstr>
  </property>
  <property fmtid="{D5CDD505-2E9C-101B-9397-08002B2CF9AE}" pid="10" name="MSIP_Label_defa4170-0d19-0005-0004-bc88714345d2_ActionId">
    <vt:lpwstr>300977b7-affd-4885-beb4-5862363228f8</vt:lpwstr>
  </property>
  <property fmtid="{D5CDD505-2E9C-101B-9397-08002B2CF9AE}" pid="11" name="MSIP_Label_defa4170-0d19-0005-0004-bc88714345d2_ContentBits">
    <vt:lpwstr>0</vt:lpwstr>
  </property>
  <property fmtid="{D5CDD505-2E9C-101B-9397-08002B2CF9AE}" pid="12" name="MediaServiceImageTags">
    <vt:lpwstr/>
  </property>
</Properties>
</file>