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mdeveaux/Downloads/7-1-7 tools/Tool translations to check/Portuguese tools after Olivia review/Clean version/"/>
    </mc:Choice>
  </mc:AlternateContent>
  <xr:revisionPtr revIDLastSave="0" documentId="13_ncr:1_{C9831C7B-974A-1D4D-BEFD-585A1CE8C7A4}" xr6:coauthVersionLast="47" xr6:coauthVersionMax="47" xr10:uidLastSave="{00000000-0000-0000-0000-000000000000}"/>
  <bookViews>
    <workbookView xWindow="1000" yWindow="760" windowWidth="23260" windowHeight="18880" tabRatio="758" xr2:uid="{00000000-000D-0000-FFFF-FFFF00000000}"/>
  </bookViews>
  <sheets>
    <sheet name="1. Dados de pontualidade" sheetId="1" r:id="rId1"/>
    <sheet name="2. Avaliar os resultados 7-1-7" sheetId="2" r:id="rId2"/>
    <sheet name="3. Rastrear ações" sheetId="6" r:id="rId3"/>
    <sheet name="4. Categorizar os gargalos" sheetId="4" r:id="rId4"/>
    <sheet name="Campos suspensos" sheetId="5" state="hidden" r:id="rId5"/>
  </sheets>
  <externalReferences>
    <externalReference r:id="rId6"/>
  </externalReferences>
  <definedNames>
    <definedName name="DETECTION">'2. Avaliar os resultados 7-1-7'!$G$2:$G$18</definedName>
    <definedName name="EFFECTIVE_RESPONSE">'2. Avaliar os resultados 7-1-7'!$P$2:$P$18</definedName>
    <definedName name="EFFECTIVE_RESPONSE_COMPONENTS">'2. Avaliar os resultados 7-1-7'!$I$2:$I$18</definedName>
    <definedName name="NOTIFICATION">'2. Avaliar os resultados 7-1-7'!$H$2:$H$18</definedName>
  </definedNames>
  <calcPr calcId="191029"/>
  <pivotCaches>
    <pivotCache cacheId="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" l="1"/>
  <c r="O19" i="2"/>
  <c r="N19" i="2"/>
  <c r="M19" i="2"/>
  <c r="L19" i="2"/>
  <c r="K19" i="2"/>
  <c r="J19" i="2"/>
  <c r="I19" i="2"/>
  <c r="H19" i="2"/>
  <c r="G19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3" i="2"/>
  <c r="AB4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F35" i="2" l="1"/>
  <c r="C18" i="2"/>
  <c r="D18" i="2"/>
  <c r="B18" i="2"/>
  <c r="E18" i="2"/>
  <c r="F18" i="2"/>
  <c r="D45" i="2" l="1"/>
  <c r="E45" i="2"/>
  <c r="F45" i="2"/>
  <c r="G45" i="2"/>
  <c r="C45" i="2"/>
  <c r="I45" i="2"/>
  <c r="H45" i="2"/>
  <c r="I44" i="2"/>
  <c r="H44" i="2"/>
  <c r="F44" i="2"/>
  <c r="G44" i="2"/>
  <c r="E44" i="2"/>
  <c r="D44" i="2"/>
  <c r="C44" i="2"/>
  <c r="C39" i="2"/>
  <c r="C40" i="2" s="1"/>
  <c r="D39" i="2"/>
  <c r="D40" i="2" s="1"/>
  <c r="F39" i="2" l="1"/>
  <c r="F40" i="2" s="1"/>
  <c r="E39" i="2"/>
  <c r="E40" i="2" s="1"/>
</calcChain>
</file>

<file path=xl/sharedStrings.xml><?xml version="1.0" encoding="utf-8"?>
<sst xmlns="http://schemas.openxmlformats.org/spreadsheetml/2006/main" count="855" uniqueCount="263">
  <si>
    <t>INFORMAÇÕES DO EVENTO</t>
  </si>
  <si>
    <t>EMERGÊNCIA</t>
  </si>
  <si>
    <t>DETECÇÃO</t>
  </si>
  <si>
    <t xml:space="preserve">NOTIFICAÇÃO </t>
  </si>
  <si>
    <t>AÇÕES DE RESPOSTA PRECOCE DO 7-1-7</t>
  </si>
  <si>
    <t>FIM</t>
  </si>
  <si>
    <t>NOTAS</t>
  </si>
  <si>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Evento</t>
    </r>
    <r>
      <rPr>
        <sz val="9"/>
        <color theme="0"/>
        <rFont val="Arial"/>
        <family val="2"/>
      </rPr>
      <t xml:space="preserve">
Nome da doença endêmica, doença não endêmica ou outras ameaças à saúde</t>
    </r>
  </si>
  <si>
    <r>
      <rPr>
        <b/>
        <sz val="9"/>
        <color rgb="FFF8FEF3"/>
        <rFont val="Arial"/>
        <family val="2"/>
      </rPr>
      <t xml:space="preserve">
</t>
    </r>
    <r>
      <rPr>
        <b/>
        <sz val="9"/>
        <color rgb="FFF8FEF3"/>
        <rFont val="Arial"/>
        <family val="2"/>
      </rPr>
      <t>Localização</t>
    </r>
    <r>
      <rPr>
        <sz val="9"/>
        <color rgb="FFF8FEF3"/>
        <rFont val="Arial"/>
        <family val="2"/>
      </rPr>
      <t xml:space="preserve">
Nível mais alto de governança (por exemplo, região)</t>
    </r>
  </si>
  <si>
    <r>
      <rPr>
        <b/>
        <sz val="9"/>
        <color rgb="FFF8FEF3"/>
        <rFont val="Arial"/>
        <family val="2"/>
      </rPr>
      <t xml:space="preserve">
</t>
    </r>
    <r>
      <rPr>
        <b/>
        <sz val="9"/>
        <color rgb="FFF8FEF3"/>
        <rFont val="Arial"/>
        <family val="2"/>
      </rPr>
      <t>Localização</t>
    </r>
    <r>
      <rPr>
        <sz val="9"/>
        <color rgb="FFF8FEF3"/>
        <rFont val="Arial"/>
        <family val="2"/>
      </rPr>
      <t xml:space="preserve">
Nível mais baixo de governança (por exemplo, estado ou província)</t>
    </r>
    <r>
      <rPr>
        <sz val="9"/>
        <color rgb="FFF8FEF3"/>
        <rFont val="Arial"/>
        <family val="2"/>
      </rPr>
      <t xml:space="preserve"> </t>
    </r>
  </si>
  <si>
    <r>
      <rPr>
        <b/>
        <sz val="9"/>
        <color rgb="FFF8FEF3"/>
        <rFont val="Arial"/>
        <family val="2"/>
      </rPr>
      <t xml:space="preserve">
</t>
    </r>
    <r>
      <rPr>
        <b/>
        <sz val="9"/>
        <color rgb="FFF8FEF3"/>
        <rFont val="Arial"/>
        <family val="2"/>
      </rPr>
      <t>Localização</t>
    </r>
    <r>
      <rPr>
        <sz val="9"/>
        <color rgb="FFF8FEF3"/>
        <rFont val="Arial"/>
        <family val="2"/>
      </rPr>
      <t xml:space="preserve">
Nível mais baixo de governança 
(por exemplo, cidade ou distrito)</t>
    </r>
    <r>
      <rPr>
        <sz val="9"/>
        <color rgb="FFF8FEF3"/>
        <rFont val="Arial"/>
        <family val="2"/>
      </rPr>
      <t xml:space="preserve"> </t>
    </r>
  </si>
  <si>
    <r>
      <rPr>
        <b/>
        <sz val="9"/>
        <color rgb="FFF8FEF3"/>
        <rFont val="Arial"/>
        <family val="2"/>
      </rPr>
      <t xml:space="preserve">
</t>
    </r>
    <r>
      <rPr>
        <b/>
        <sz val="9"/>
        <color rgb="FFF8FEF3"/>
        <rFont val="Arial"/>
        <family val="2"/>
      </rPr>
      <t>DATA DE SURGIMENTO</t>
    </r>
    <r>
      <rPr>
        <sz val="9"/>
        <color rgb="FFF8FEF3"/>
        <rFont val="Arial"/>
        <family val="2"/>
      </rPr>
      <t>¹² 
Veja a definição abaixo.</t>
    </r>
    <r>
      <rPr>
        <sz val="9"/>
        <color rgb="FFF8FEF3"/>
        <rFont val="Arial"/>
        <family val="2"/>
      </rPr>
      <t xml:space="preserve">
</t>
    </r>
  </si>
  <si>
    <r>
      <rPr>
        <b/>
        <sz val="9"/>
        <color rgb="FFF8FEF3"/>
        <rFont val="Arial"/>
        <family val="2"/>
      </rPr>
      <t xml:space="preserve">
</t>
    </r>
    <r>
      <rPr>
        <b/>
        <sz val="9"/>
        <color rgb="FFF8FEF3"/>
        <rFont val="Arial"/>
        <family val="2"/>
      </rPr>
      <t>Narrativa</t>
    </r>
    <r>
      <rPr>
        <sz val="9"/>
        <color rgb="FFF8FEF3"/>
        <rFont val="Arial"/>
        <family val="2"/>
      </rPr>
      <t xml:space="preserve">
Justificativa para identificar essa data e quaisquer observações importantes.</t>
    </r>
  </si>
  <si>
    <r>
      <rPr>
        <b/>
        <sz val="9"/>
        <color theme="5"/>
        <rFont val="Arial"/>
        <family val="2"/>
      </rPr>
      <t xml:space="preserve">
</t>
    </r>
    <r>
      <rPr>
        <b/>
        <sz val="9"/>
        <color theme="5"/>
        <rFont val="Arial"/>
        <family val="2"/>
      </rPr>
      <t>DATA DE DETECÇÃO</t>
    </r>
    <r>
      <rPr>
        <sz val="9"/>
        <color rgb="FF000000"/>
        <rFont val="Arial"/>
        <family val="2"/>
      </rPr>
      <t xml:space="preserve">
Data em que o evento foi registrado pela primeira vez por qualquer fonte </t>
    </r>
    <r>
      <rPr>
        <sz val="9"/>
        <color rgb="FF000000"/>
        <rFont val="Arial"/>
        <family val="2"/>
      </rPr>
      <t>ou em qualquer sistema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</si>
  <si>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Narrativa</t>
    </r>
    <r>
      <rPr>
        <sz val="9"/>
        <color rgb="FF000000"/>
        <rFont val="Arial"/>
        <family val="2"/>
      </rPr>
      <t xml:space="preserve">
Justificativa para identificar essa data e quaisquer observações importantes.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</si>
  <si>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Gargalos</t>
    </r>
    <r>
      <rPr>
        <sz val="9"/>
        <color rgb="FF000000"/>
        <rFont val="Arial"/>
        <family val="2"/>
      </rPr>
      <t xml:space="preserve">
Fatores que impediram uma detecção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Descreva resumidamente no máximo 3 gargalos, se aplicável.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Os gargalos são compilados na planilha opcional.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</si>
  <si>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 xml:space="preserve">Possibilitadores
</t>
    </r>
    <r>
      <rPr>
        <sz val="9"/>
        <color rgb="FF000000"/>
        <rFont val="Arial"/>
        <family val="2"/>
      </rPr>
      <t>Fatores que possibilitaram a detecção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Documentar para defesa e para demonstrar o impacto.</t>
    </r>
  </si>
  <si>
    <r>
      <rPr>
        <b/>
        <sz val="9"/>
        <color rgb="FFF89736"/>
        <rFont val="Arial"/>
        <family val="2"/>
      </rPr>
      <t xml:space="preserve">
</t>
    </r>
    <r>
      <rPr>
        <b/>
        <sz val="9"/>
        <color rgb="FFF89736"/>
        <rFont val="Arial"/>
        <family val="2"/>
      </rPr>
      <t>DATA DE NOTIFICAÇÃO</t>
    </r>
    <r>
      <rPr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Data em que o evento foi relatado pela primeira vez a uma autoridade de saúde pública responsável pela ação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</si>
  <si>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Gargalos</t>
    </r>
    <r>
      <rPr>
        <sz val="9"/>
        <color rgb="FF000000"/>
        <rFont val="Arial"/>
        <family val="2"/>
      </rPr>
      <t xml:space="preserve">
Fatores que impediram uma notificação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Descreva resumidamente no máximo 3 gargalos, se aplicável.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Os gargalos são compilados na planilha opcional.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</si>
  <si>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 xml:space="preserve">Possibilitadores
</t>
    </r>
    <r>
      <rPr>
        <sz val="9"/>
        <color rgb="FF000000"/>
        <rFont val="Arial"/>
        <family val="2"/>
      </rPr>
      <t>Fatores que possibilitaram a notificação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Documentar para defesa e para demonstrar o impacto.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</si>
  <si>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1</t>
    </r>
    <r>
      <rPr>
        <sz val="9"/>
        <color rgb="FF000000"/>
        <rFont val="Arial"/>
        <family val="2"/>
      </rPr>
      <t xml:space="preserve">
Iniciar investigação ou implantar uma equipe de investigação/resposta</t>
    </r>
  </si>
  <si>
    <r>
      <rPr>
        <b/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Ação de resposta precoce 2</t>
    </r>
    <r>
      <rPr>
        <sz val="9"/>
        <color theme="1"/>
        <rFont val="Arial"/>
        <family val="2"/>
      </rPr>
      <t xml:space="preserve">
Realizar análise epidemiológica e avaliação inicial de risco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</si>
  <si>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3</t>
    </r>
    <r>
      <rPr>
        <sz val="9"/>
        <color rgb="FF000000"/>
        <rFont val="Arial"/>
        <family val="2"/>
      </rPr>
      <t xml:space="preserve">
Obter confirmação laboratorial da etiologia do surto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</si>
  <si>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4</t>
    </r>
    <r>
      <rPr>
        <sz val="9"/>
        <color rgb="FF000000"/>
        <rFont val="Arial"/>
        <family val="2"/>
      </rPr>
      <t xml:space="preserve">
Iniciar medidas apropriadas de gestão de casos e prevenção e controle de infecções (IPC) nas unidades de saúde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</si>
  <si>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5</t>
    </r>
    <r>
      <rPr>
        <sz val="9"/>
        <color rgb="FF000000"/>
        <rFont val="Arial"/>
        <family val="2"/>
      </rPr>
      <t xml:space="preserve">
Iniciar contramedidas³ apropriadas de saúde pública nas comunidades afetadas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</si>
  <si>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6</t>
    </r>
    <r>
      <rPr>
        <sz val="9"/>
        <color rgb="FF000000"/>
        <rFont val="Arial"/>
        <family val="2"/>
      </rPr>
      <t xml:space="preserve">
Iniciar atividades de comunicação de risco e engajamento da comunidade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</si>
  <si>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Ação de resposta precoce 7</t>
    </r>
    <r>
      <rPr>
        <sz val="9"/>
        <color rgb="FF000000"/>
        <rFont val="Arial"/>
        <family val="2"/>
      </rPr>
      <t xml:space="preserve">
Estabelecer um mecanismo de coordenação</t>
    </r>
  </si>
  <si>
    <r>
      <rPr>
        <b/>
        <sz val="9"/>
        <color rgb="FF2FBB4D"/>
        <rFont val="Arial"/>
        <family val="2"/>
      </rPr>
      <t xml:space="preserve">
</t>
    </r>
    <r>
      <rPr>
        <b/>
        <sz val="9"/>
        <color rgb="FF2FBB4D"/>
        <rFont val="Arial"/>
        <family val="2"/>
      </rPr>
      <t xml:space="preserve">DATA DE CONCLUSÃO 
</t>
    </r>
    <r>
      <rPr>
        <b/>
        <sz val="9"/>
        <color rgb="FF2FBB4D"/>
        <rFont val="Arial"/>
        <family val="2"/>
      </rPr>
      <t>DA AÇÃO DE RESPOSTA PRECOCE</t>
    </r>
    <r>
      <rPr>
        <sz val="9"/>
        <color rgb="FF2FBB4D"/>
        <rFont val="Arial"/>
        <family val="2"/>
      </rPr>
      <t xml:space="preserve">
</t>
    </r>
    <r>
      <rPr>
        <sz val="9"/>
        <color rgb="FF000000"/>
        <rFont val="Arial"/>
        <family val="2"/>
      </rPr>
      <t>Data em que ocorreu a última de todas as ações de resposta precoce aplicáveis</t>
    </r>
    <r>
      <rPr>
        <sz val="9"/>
        <color rgb="FF000000"/>
        <rFont val="Arial"/>
        <family val="2"/>
      </rPr>
      <t xml:space="preserve"> 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</si>
  <si>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Gargalos</t>
    </r>
    <r>
      <rPr>
        <sz val="9"/>
        <color rgb="FF000000"/>
        <rFont val="Arial"/>
        <family val="2"/>
      </rPr>
      <t xml:space="preserve">
Fatores que impediram uma ação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Descreva resumidamente no máximo 3 gargalos, se aplicável.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Os gargalos são compilados na planilha opcional.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</si>
  <si>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 xml:space="preserve">Possibilitadores
</t>
    </r>
    <r>
      <rPr>
        <sz val="9"/>
        <color rgb="FF000000"/>
        <rFont val="Arial"/>
        <family val="2"/>
      </rPr>
      <t>Fatores que possibilitaram a ação oportuna.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Documentar para defesa e para demonstrar o impacto.</t>
    </r>
  </si>
  <si>
    <r>
      <rPr>
        <b/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>Data final</t>
    </r>
    <r>
      <rPr>
        <sz val="9"/>
        <color rgb="FF000000"/>
        <rFont val="Arial"/>
        <family val="2"/>
      </rPr>
      <t xml:space="preserve">
Data em que o surto é declarado encerrado pelas autoridades responsáveis</t>
    </r>
  </si>
  <si>
    <t xml:space="preserve">Observações ou 
justificativa para a entrada de dados
</t>
  </si>
  <si>
    <t>ID</t>
  </si>
  <si>
    <t>Inserir evento</t>
  </si>
  <si>
    <t>Inserir local</t>
  </si>
  <si>
    <t>Inserir local (opcional)</t>
  </si>
  <si>
    <t>Inserir DD/MM/AA. 
Deixar em branco se estiver pendente/ausente.</t>
  </si>
  <si>
    <t>Descrever brevemente.</t>
  </si>
  <si>
    <t>Gargalo 1</t>
  </si>
  <si>
    <t>Gargalo 2</t>
  </si>
  <si>
    <t>Gargalo 3</t>
  </si>
  <si>
    <t>Inserir DD/MM/AA. Inserir NA (não N/A) caso não se aplique. Deixar em branco se estiver pendente/ausente.</t>
  </si>
  <si>
    <t xml:space="preserve">Data mais recente gerada automaticamente com a função MAX. Incompleto se alguma célula for deixada em branco. </t>
  </si>
  <si>
    <t>Inserir DD/MM/AA. 
Deixar em branco se estiver pendente ou ausente.</t>
  </si>
  <si>
    <t>Exemplo</t>
  </si>
  <si>
    <t>Exemplo A</t>
  </si>
  <si>
    <t>Exemplo B</t>
  </si>
  <si>
    <t>Exemplo C</t>
  </si>
  <si>
    <r>
      <rPr>
        <sz val="8"/>
        <color theme="5" tint="-0.499984740745262"/>
        <rFont val="Arial"/>
        <family val="2"/>
      </rPr>
      <t xml:space="preserve">  </t>
    </r>
    <r>
      <rPr>
        <sz val="8"/>
        <color theme="5" tint="-0.499984740745262"/>
        <rFont val="Arial"/>
        <family val="2"/>
      </rPr>
      <t>Para adicionar uma nova linha:</t>
    </r>
    <r>
      <rPr>
        <sz val="8"/>
        <color theme="5" tint="-0.499984740745262"/>
        <rFont val="Arial"/>
        <family val="2"/>
      </rPr>
      <t xml:space="preserve"> </t>
    </r>
    <r>
      <rPr>
        <sz val="8"/>
        <color theme="5" tint="-0.499984740745262"/>
        <rFont val="Arial"/>
        <family val="2"/>
      </rPr>
      <t xml:space="preserve">Selecione toda a </t>
    </r>
    <r>
      <rPr>
        <b/>
        <sz val="8"/>
        <color theme="5" tint="-0.499984740745262"/>
        <rFont val="Arial"/>
        <family val="2"/>
      </rPr>
      <t>LINHA “#”</t>
    </r>
    <r>
      <rPr>
        <sz val="8"/>
        <color theme="5" tint="-0.499984740745262"/>
        <rFont val="Arial"/>
        <family val="2"/>
      </rPr>
      <t xml:space="preserve"> (clique no número da linha) e, em seguida, pressione as teclas </t>
    </r>
    <r>
      <rPr>
        <b/>
        <sz val="8"/>
        <color theme="5" tint="-0.499984740745262"/>
        <rFont val="Arial"/>
        <family val="2"/>
      </rPr>
      <t>Ctrl, Shift e mais (+)</t>
    </r>
    <r>
      <rPr>
        <sz val="8"/>
        <color theme="5" tint="-0.499984740745262"/>
        <rFont val="Arial"/>
        <family val="2"/>
      </rPr>
      <t>.</t>
    </r>
    <r>
      <rPr>
        <sz val="8"/>
        <color theme="5" tint="-0.499984740745262"/>
        <rFont val="Arial"/>
        <family val="2"/>
      </rPr>
      <t xml:space="preserve"> </t>
    </r>
    <r>
      <rPr>
        <sz val="8"/>
        <color theme="5" tint="-0.499984740745262"/>
        <rFont val="Arial"/>
        <family val="2"/>
      </rPr>
      <t>Certifique-se de adicionar um número idêntico de linhas na próxima planilha.</t>
    </r>
    <r>
      <rPr>
        <sz val="8"/>
        <color theme="5" tint="-0.499984740745262"/>
        <rFont val="Arial"/>
        <family val="2"/>
      </rPr>
      <t xml:space="preserve">
</t>
    </r>
  </si>
  <si>
    <t xml:space="preserve">  1.  A data de surgimento pode mudar à medida que os dados são atualizados durante a investigação epidemiológica. </t>
  </si>
  <si>
    <r>
      <rPr>
        <sz val="8"/>
        <color rgb="FF4C4C4F"/>
        <rFont val="Arial"/>
        <family val="2"/>
      </rPr>
      <t xml:space="preserve">  </t>
    </r>
    <r>
      <rPr>
        <sz val="8"/>
        <color rgb="FF4C4C4F"/>
        <rFont val="Arial"/>
        <family val="2"/>
      </rPr>
      <t>2.</t>
    </r>
    <r>
      <rPr>
        <sz val="8"/>
        <color rgb="FF4C4C4F"/>
        <rFont val="Arial"/>
        <family val="2"/>
      </rPr>
      <t xml:space="preserve"> </t>
    </r>
    <r>
      <rPr>
        <b/>
        <sz val="8"/>
        <color rgb="FF4C4C4F"/>
        <rFont val="Arial"/>
        <family val="2"/>
      </rPr>
      <t xml:space="preserve">Definição de </t>
    </r>
    <r>
      <rPr>
        <b/>
        <sz val="8"/>
        <color rgb="FF4C4C4F"/>
        <rFont val="Arial"/>
        <family val="2"/>
      </rPr>
      <t>d</t>
    </r>
    <r>
      <rPr>
        <b/>
        <sz val="8"/>
        <color rgb="FF4C4C4F"/>
        <rFont val="Arial"/>
        <family val="2"/>
      </rPr>
      <t>ata de surgimento.</t>
    </r>
    <r>
      <rPr>
        <sz val="8"/>
        <color rgb="FF4C4C4F"/>
        <rFont val="Arial"/>
        <family val="2"/>
      </rPr>
      <t xml:space="preserve"> </t>
    </r>
    <r>
      <rPr>
        <sz val="8"/>
        <color rgb="FF4C4C4F"/>
        <rFont val="Arial"/>
        <family val="2"/>
      </rPr>
      <t>Para doenças endêmicas: data em que ocorreu um aumento predeterminado na incidência de casos em relação às taxas de base; Para doenças não endêmicas: data em que o caso índice ou o primeiro caso epidemiologicamente ligado apresentou sintomas pela primeira vez; Para outros eventos de saúde pública: data em que a ameaça atendeu pela primeira vez aos critérios de um evento notificável com base nos padrões de notificação do país.</t>
    </r>
  </si>
  <si>
    <r>
      <rPr>
        <sz val="8"/>
        <color rgb="FF4C4C4F"/>
        <rFont val="Arial"/>
        <family val="2"/>
      </rPr>
      <t xml:space="preserve">  </t>
    </r>
    <r>
      <rPr>
        <sz val="8"/>
        <color rgb="FF4C4C4F"/>
        <rFont val="Arial"/>
        <family val="2"/>
      </rPr>
      <t>3.</t>
    </r>
    <r>
      <rPr>
        <sz val="8"/>
        <color rgb="FF4C4C4F"/>
        <rFont val="Arial"/>
        <family val="2"/>
      </rPr>
      <t xml:space="preserve"> </t>
    </r>
    <r>
      <rPr>
        <sz val="8"/>
        <color rgb="FF4C4C4F"/>
        <rFont val="Arial"/>
        <family val="2"/>
      </rPr>
      <t xml:space="preserve">Ex. </t>
    </r>
    <r>
      <rPr>
        <b/>
        <sz val="8"/>
        <color rgb="FF4C4C4F"/>
        <rFont val="Arial"/>
        <family val="2"/>
      </rPr>
      <t xml:space="preserve">distribuição de produtos na comunidade para evitar a propagação do surto </t>
    </r>
    <r>
      <rPr>
        <sz val="8"/>
        <color rgb="FF4C4C4F"/>
        <rFont val="Arial"/>
        <family val="2"/>
      </rPr>
      <t xml:space="preserve">(por exemplo, vacinas, sachês de SRO, agentes antimicrobianos, tratamento de água, sabão, repelentes de insetos, mosquiteiros, EPI), </t>
    </r>
    <r>
      <rPr>
        <b/>
        <sz val="8"/>
        <color rgb="FF4C4C4F"/>
        <rFont val="Arial"/>
        <family val="2"/>
      </rPr>
      <t xml:space="preserve">início de medidas sociais e de saúde pública </t>
    </r>
    <r>
      <rPr>
        <sz val="8"/>
        <color rgb="FF4C4C4F"/>
        <rFont val="Arial"/>
        <family val="2"/>
      </rPr>
      <t>(por exemplo, uso de máscaras, restrições de viagens, quarentena, recall de alimentos, aviso de fervura de água)</t>
    </r>
  </si>
  <si>
    <t>NOTIFICAÇÃO</t>
  </si>
  <si>
    <t>RESPOSTA</t>
  </si>
  <si>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DATA DE SURGIMENTO</t>
    </r>
    <r>
      <rPr>
        <sz val="9"/>
        <color theme="0"/>
        <rFont val="Arial"/>
        <family val="2"/>
      </rPr>
      <t>¹² 
Veja a definição abaixo.</t>
    </r>
    <r>
      <rPr>
        <sz val="9"/>
        <color theme="0"/>
        <rFont val="Arial"/>
        <family val="2"/>
      </rPr>
      <t xml:space="preserve">
</t>
    </r>
  </si>
  <si>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Localização</t>
    </r>
    <r>
      <rPr>
        <sz val="9"/>
        <color theme="0"/>
        <rFont val="Arial"/>
        <family val="2"/>
      </rPr>
      <t xml:space="preserve">
Nível mais alto de governança (por exemplo, região, estado, província)</t>
    </r>
  </si>
  <si>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Localização</t>
    </r>
    <r>
      <rPr>
        <sz val="9"/>
        <color theme="0"/>
        <rFont val="Arial"/>
        <family val="2"/>
      </rPr>
      <t xml:space="preserve">
Nível mais baixo de governança (por exemplo, distrito, condado)</t>
    </r>
    <r>
      <rPr>
        <sz val="9"/>
        <color theme="0"/>
        <rFont val="Arial"/>
        <family val="2"/>
      </rPr>
      <t xml:space="preserve"> </t>
    </r>
  </si>
  <si>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Localização</t>
    </r>
    <r>
      <rPr>
        <sz val="9"/>
        <color theme="0"/>
        <rFont val="Arial"/>
        <family val="2"/>
      </rPr>
      <t xml:space="preserve">
Nível mais baixo de governança (por exemplo, município)</t>
    </r>
    <r>
      <rPr>
        <sz val="9"/>
        <color theme="0"/>
        <rFont val="Arial"/>
        <family val="2"/>
      </rPr>
      <t xml:space="preserve"> </t>
    </r>
  </si>
  <si>
    <r>
      <rPr>
        <b/>
        <sz val="9"/>
        <color rgb="FFED5446"/>
        <rFont val="Arial"/>
        <family val="2"/>
      </rPr>
      <t xml:space="preserve">
</t>
    </r>
    <r>
      <rPr>
        <b/>
        <sz val="9"/>
        <color rgb="FFED5446"/>
        <rFont val="Arial"/>
        <family val="2"/>
      </rPr>
      <t>PONTUALIDADE DA DETECÇÃO</t>
    </r>
    <r>
      <rPr>
        <sz val="9"/>
        <color rgb="FF000000"/>
        <rFont val="Arial"/>
        <family val="2"/>
      </rPr>
      <t xml:space="preserve">
Diferença entre
datas de surgimento 
e detecção
</t>
    </r>
    <r>
      <rPr>
        <b/>
        <sz val="9"/>
        <color rgb="FF000000"/>
        <rFont val="Arial"/>
        <family val="2"/>
      </rPr>
      <t xml:space="preserve">META
</t>
    </r>
    <r>
      <rPr>
        <b/>
        <sz val="12"/>
        <color rgb="FFED5446"/>
        <rFont val="Arial"/>
        <family val="2"/>
      </rPr>
      <t>7 dias</t>
    </r>
  </si>
  <si>
    <r>
      <rPr>
        <b/>
        <sz val="9"/>
        <color rgb="FFF89736"/>
        <rFont val="Arial"/>
        <family val="2"/>
      </rPr>
      <t xml:space="preserve">
</t>
    </r>
    <r>
      <rPr>
        <b/>
        <sz val="9"/>
        <color rgb="FFF89736"/>
        <rFont val="Arial"/>
        <family val="2"/>
      </rPr>
      <t>PONTUALIDADE DA NOTIFICAÇÃO</t>
    </r>
    <r>
      <rPr>
        <sz val="9"/>
        <color rgb="FF000000"/>
        <rFont val="Arial"/>
        <family val="2"/>
      </rPr>
      <t xml:space="preserve">
Diferença entre
datas de surgimento 
e detecção
</t>
    </r>
    <r>
      <rPr>
        <b/>
        <sz val="9"/>
        <color rgb="FF000000"/>
        <rFont val="Arial"/>
        <family val="2"/>
      </rPr>
      <t xml:space="preserve">META
</t>
    </r>
    <r>
      <rPr>
        <b/>
        <sz val="12"/>
        <color rgb="FFF89736"/>
        <rFont val="Arial"/>
        <family val="2"/>
      </rPr>
      <t>1 dia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</si>
  <si>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1</t>
    </r>
    <r>
      <rPr>
        <sz val="8"/>
        <color rgb="FF000000"/>
        <rFont val="Arial"/>
        <family val="2"/>
      </rPr>
      <t xml:space="preserve">
Iniciar investigação ou implantar uma equipe de investigação/resposta</t>
    </r>
  </si>
  <si>
    <r>
      <rPr>
        <b/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Ação de resposta precoce 2</t>
    </r>
    <r>
      <rPr>
        <sz val="8"/>
        <color theme="1"/>
        <rFont val="Arial"/>
        <family val="2"/>
      </rPr>
      <t xml:space="preserve">
Realizar análise epidemiológica e avaliação inicial de risco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</si>
  <si>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3</t>
    </r>
    <r>
      <rPr>
        <sz val="8"/>
        <color rgb="FF000000"/>
        <rFont val="Arial"/>
        <family val="2"/>
      </rPr>
      <t xml:space="preserve">
Obter confirmação laboratorial da etiologia do surto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</si>
  <si>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4</t>
    </r>
    <r>
      <rPr>
        <sz val="8"/>
        <color rgb="FF000000"/>
        <rFont val="Arial"/>
        <family val="2"/>
      </rPr>
      <t xml:space="preserve">
Iniciar medidas apropriadas de gestão de casos e prevenção e controle de infecções (IPC) nas unidades de saúde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</si>
  <si>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5</t>
    </r>
    <r>
      <rPr>
        <sz val="8"/>
        <color rgb="FF000000"/>
        <rFont val="Arial"/>
        <family val="2"/>
      </rPr>
      <t xml:space="preserve">
Iniciar contramedidas³ apropriadas de saúde pública nas comunidades afetadas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</si>
  <si>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6</t>
    </r>
    <r>
      <rPr>
        <sz val="8"/>
        <color rgb="FF000000"/>
        <rFont val="Arial"/>
        <family val="2"/>
      </rPr>
      <t xml:space="preserve">
Iniciar atividades de comunicação de risco e engajamento da comunidade</t>
    </r>
  </si>
  <si>
    <r>
      <rPr>
        <b/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Ação de resposta precoce 7</t>
    </r>
    <r>
      <rPr>
        <sz val="8"/>
        <color rgb="FF000000"/>
        <rFont val="Arial"/>
        <family val="2"/>
      </rPr>
      <t xml:space="preserve">
Estabelecer um mecanismo de coordenação</t>
    </r>
  </si>
  <si>
    <r>
      <rPr>
        <b/>
        <sz val="9"/>
        <color rgb="FF2FBB4D"/>
        <rFont val="Arial"/>
        <family val="2"/>
      </rPr>
      <t xml:space="preserve">
</t>
    </r>
    <r>
      <rPr>
        <b/>
        <sz val="9"/>
        <color rgb="FF2FBB4D"/>
        <rFont val="Arial"/>
        <family val="2"/>
      </rPr>
      <t>PONTUALIDADE DA CONCLUSÃO DA RESPOSTA PRECOCE</t>
    </r>
    <r>
      <rPr>
        <sz val="9"/>
        <color rgb="FF000000"/>
        <rFont val="Arial"/>
        <family val="2"/>
      </rPr>
      <t xml:space="preserve">
Diferença entre as datas de notificação e conclusão 
da última ação de resposta precoce
</t>
    </r>
    <r>
      <rPr>
        <b/>
        <sz val="9"/>
        <color rgb="FF000000"/>
        <rFont val="Arial"/>
        <family val="2"/>
      </rPr>
      <t xml:space="preserve">
META
</t>
    </r>
    <r>
      <rPr>
        <b/>
        <sz val="12"/>
        <color rgb="FF2FBB4D"/>
        <rFont val="Arial"/>
        <family val="2"/>
      </rPr>
      <t>7 dias</t>
    </r>
  </si>
  <si>
    <t xml:space="preserve">Observações ou 
justificativa para a entrada de dados
</t>
  </si>
  <si>
    <t>#</t>
  </si>
  <si>
    <t xml:space="preserve">% meta atingida </t>
  </si>
  <si>
    <r>
      <rPr>
        <sz val="8"/>
        <color theme="5" tint="-0.499984740745262"/>
        <rFont val="Arial"/>
        <family val="2"/>
      </rPr>
      <t xml:space="preserve">  </t>
    </r>
    <r>
      <rPr>
        <sz val="8"/>
        <color theme="5" tint="-0.499984740745262"/>
        <rFont val="Arial"/>
        <family val="2"/>
      </rPr>
      <t>Para adicionar uma nova linha:</t>
    </r>
    <r>
      <rPr>
        <sz val="8"/>
        <color theme="5" tint="-0.499984740745262"/>
        <rFont val="Arial"/>
        <family val="2"/>
      </rPr>
      <t xml:space="preserve"> </t>
    </r>
    <r>
      <rPr>
        <sz val="8"/>
        <color theme="5" tint="-0.499984740745262"/>
        <rFont val="Arial"/>
        <family val="2"/>
      </rPr>
      <t xml:space="preserve">Selecione toda a </t>
    </r>
    <r>
      <rPr>
        <b/>
        <sz val="8"/>
        <color theme="5" tint="-0.499984740745262"/>
        <rFont val="Arial"/>
        <family val="2"/>
      </rPr>
      <t>LINHA “#”</t>
    </r>
    <r>
      <rPr>
        <sz val="8"/>
        <color theme="5" tint="-0.499984740745262"/>
        <rFont val="Arial"/>
        <family val="2"/>
      </rPr>
      <t xml:space="preserve"> (clique no número da linha) e, em seguida, pressione as teclas </t>
    </r>
    <r>
      <rPr>
        <b/>
        <sz val="8"/>
        <color theme="5" tint="-0.499984740745262"/>
        <rFont val="Arial"/>
        <family val="2"/>
      </rPr>
      <t>Ctrl, Shift e mais (+)</t>
    </r>
    <r>
      <rPr>
        <sz val="8"/>
        <color theme="5" tint="-0.499984740745262"/>
        <rFont val="Arial"/>
        <family val="2"/>
      </rPr>
      <t>.</t>
    </r>
  </si>
  <si>
    <t xml:space="preserve">  1. A data de surgimento pode mudar à medida que os dados são atualizados durante a investigação epidemiológica. </t>
  </si>
  <si>
    <t xml:space="preserve">  2. Definição de data de surgimento. Para doenças endêmicas: data em que ocorreu um aumento predeterminado na incidência de casos em relação às taxas de base; Para doenças não endêmicas: data em que o caso índice ou o primeiro caso epidemiologicamente ligado apresentou sintomas pela primeira vez; Para outros eventos de saúde pública: data em que a ameaça atendeu pela primeira vez aos critérios de um evento notificável com base nos padrões de notificação do país.</t>
  </si>
  <si>
    <t xml:space="preserve">  3. Aquisição e distribuição de produtos na comunidade para evitar a propagação do surto (por exemplo, vacinas, sachês de SRO, agentes antimicrobianos, tratamento de água, sabão, repelentes de insetos, mosquiteiros, EPI), início de medidas sociais e de saúde pública (por exemplo, uso de máscaras, restrições de viagens, quarentena, recall de alimentos, aviso de fervura de água)</t>
  </si>
  <si>
    <t>Legenda</t>
  </si>
  <si>
    <t>Formato</t>
  </si>
  <si>
    <t>Ação</t>
  </si>
  <si>
    <t>NA</t>
  </si>
  <si>
    <r>
      <rPr>
        <b/>
        <sz val="8"/>
        <color rgb="FF000000"/>
        <rFont val="Arial"/>
        <family val="2"/>
      </rPr>
      <t>Não se aplica.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Verifique os dados de entrada na Planilha 1 para completar ou deixar NA (observação: não escreva como N/A)</t>
    </r>
  </si>
  <si>
    <t>!</t>
  </si>
  <si>
    <r>
      <rPr>
        <b/>
        <sz val="8"/>
        <color rgb="FF000000"/>
        <rFont val="Arial"/>
        <family val="2"/>
      </rPr>
      <t>Valor negativo.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Possível erro de entrada de dados para discussão.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Se os dados estiverem corretos, não ajuste as datas para apresentar um valor positivo.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Em vez disso, anote esse intervalo e certifique-se de que a narrativa/justificativa para a seleção de datas esteja documentada.</t>
    </r>
  </si>
  <si>
    <t>Ausente</t>
  </si>
  <si>
    <r>
      <rPr>
        <b/>
        <sz val="8"/>
        <color rgb="FF000000"/>
        <rFont val="Arial"/>
        <family val="2"/>
      </rPr>
      <t>Dados faltantes.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Verifique os dados de entrada na Planilha 1 para completar ou deixar em branco.</t>
    </r>
  </si>
  <si>
    <t>Destaque verde</t>
  </si>
  <si>
    <r>
      <rPr>
        <b/>
        <sz val="8"/>
        <color rgb="FF000000"/>
        <rFont val="Arial"/>
        <family val="2"/>
      </rPr>
      <t>Atinge a meta.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Discutir facilitadores.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Documentar para defesa e para demonstrar o impacto.</t>
    </r>
  </si>
  <si>
    <t>Destaque vermelho</t>
  </si>
  <si>
    <r>
      <rPr>
        <b/>
        <sz val="8"/>
        <color rgb="FF000000"/>
        <rFont val="Arial"/>
        <family val="2"/>
      </rPr>
      <t>Não atinge a meta.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Discutir gargalos.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Propor ações corretivas.</t>
    </r>
  </si>
  <si>
    <t>Relatórios de resumo</t>
  </si>
  <si>
    <r>
      <rPr>
        <b/>
        <sz val="8"/>
        <color theme="0"/>
        <rFont val="Arial"/>
        <family val="2"/>
      </rPr>
      <t>Escopo</t>
    </r>
    <r>
      <rPr>
        <sz val="8"/>
        <color theme="0"/>
        <rFont val="Arial"/>
        <family val="2"/>
      </rPr>
      <t xml:space="preserve"> 
Total de eventos avaliados em relação ao 7-1-7:</t>
    </r>
    <r>
      <rPr>
        <sz val="8"/>
        <color theme="0"/>
        <rFont val="Arial"/>
        <family val="2"/>
      </rPr>
      <t xml:space="preserve"> </t>
    </r>
    <r>
      <rPr>
        <sz val="8"/>
        <color theme="0"/>
        <rFont val="Arial"/>
        <family val="2"/>
      </rPr>
      <t>Gerado automaticamente; ajustar conforme necessário.</t>
    </r>
  </si>
  <si>
    <t>% de cumprimento das metas</t>
  </si>
  <si>
    <t>Desempenho geral</t>
  </si>
  <si>
    <t>Detecção</t>
  </si>
  <si>
    <t>Notificação</t>
  </si>
  <si>
    <t xml:space="preserve">Resposta </t>
  </si>
  <si>
    <t xml:space="preserve">Meta 7-1-7 </t>
  </si>
  <si>
    <t>No. metas atingidas</t>
  </si>
  <si>
    <t>% meta atingida</t>
  </si>
  <si>
    <t>Ações de resposta precoce</t>
  </si>
  <si>
    <t>Ação de resposta precoce 1</t>
  </si>
  <si>
    <t>Ação de resposta precoce 2</t>
  </si>
  <si>
    <t>Ação de resposta precoce 3</t>
  </si>
  <si>
    <t>Ação de resposta precoce 4</t>
  </si>
  <si>
    <t>Ação de resposta precoce 5</t>
  </si>
  <si>
    <t>Ação de resposta precoce 6</t>
  </si>
  <si>
    <t>Ação de resposta precoce 7</t>
  </si>
  <si>
    <t>ID DO EVENTO</t>
  </si>
  <si>
    <t>AÇÃO PROPOSTA</t>
  </si>
  <si>
    <t>GARGALO ABORDADO</t>
  </si>
  <si>
    <r>
      <rPr>
        <b/>
        <sz val="8"/>
        <color theme="0"/>
        <rFont val="Arial"/>
        <family val="2"/>
      </rPr>
      <t>Priorização</t>
    </r>
    <r>
      <rPr>
        <b/>
        <vertAlign val="superscript"/>
        <sz val="8"/>
        <color theme="0"/>
        <rFont val="Arial"/>
        <family val="2"/>
      </rPr>
      <t>1</t>
    </r>
  </si>
  <si>
    <t>AUTORIDADE 
RESPONSÁVEL</t>
  </si>
  <si>
    <t>DATA
ALVO DE INÍCIO</t>
  </si>
  <si>
    <t>DATA
ALVO DE FIM</t>
  </si>
  <si>
    <r>
      <rPr>
        <b/>
        <sz val="8"/>
        <color theme="0"/>
        <rFont val="Arial"/>
        <family val="2"/>
      </rPr>
      <t>STATUS DE PROGRESSO</t>
    </r>
    <r>
      <rPr>
        <b/>
        <vertAlign val="superscript"/>
        <sz val="8"/>
        <color theme="0"/>
        <rFont val="Arial"/>
        <family val="2"/>
      </rPr>
      <t>2</t>
    </r>
  </si>
  <si>
    <t>PRÓXIMOS PASSOS</t>
  </si>
  <si>
    <t>Imediata</t>
  </si>
  <si>
    <t>Nome, instituição, contato</t>
  </si>
  <si>
    <t>Aguardando data de início</t>
  </si>
  <si>
    <t>Em andamento</t>
  </si>
  <si>
    <t>Prazo mais longo</t>
  </si>
  <si>
    <t>Parado</t>
  </si>
  <si>
    <t>Concluído</t>
  </si>
  <si>
    <t xml:space="preserve">Adiado </t>
  </si>
  <si>
    <r>
      <rPr>
        <sz val="8"/>
        <color theme="5" tint="-0.499984740745262"/>
        <rFont val="Arial"/>
        <family val="2"/>
      </rPr>
      <t xml:space="preserve">  </t>
    </r>
    <r>
      <rPr>
        <sz val="8"/>
        <color theme="5" tint="-0.499984740745262"/>
        <rFont val="Arial"/>
        <family val="2"/>
      </rPr>
      <t>Para adicionar uma nova linha:</t>
    </r>
    <r>
      <rPr>
        <sz val="8"/>
        <color theme="5" tint="-0.499984740745262"/>
        <rFont val="Arial"/>
        <family val="2"/>
      </rPr>
      <t xml:space="preserve"> </t>
    </r>
    <r>
      <rPr>
        <sz val="8"/>
        <color theme="5" tint="-0.499984740745262"/>
        <rFont val="Arial"/>
        <family val="2"/>
      </rPr>
      <t xml:space="preserve">Selecione toda a </t>
    </r>
    <r>
      <rPr>
        <b/>
        <sz val="8"/>
        <color theme="5" tint="-0.499984740745262"/>
        <rFont val="Arial"/>
        <family val="2"/>
      </rPr>
      <t>LINHA “#”</t>
    </r>
    <r>
      <rPr>
        <sz val="8"/>
        <color theme="5" tint="-0.499984740745262"/>
        <rFont val="Arial"/>
        <family val="2"/>
      </rPr>
      <t xml:space="preserve"> (clique no número da linha) e, em seguida, pressione as teclas </t>
    </r>
    <r>
      <rPr>
        <b/>
        <sz val="8"/>
        <color theme="5" tint="-0.499984740745262"/>
        <rFont val="Arial"/>
        <family val="2"/>
      </rPr>
      <t>Ctrl, Shift e mais (+)</t>
    </r>
    <r>
      <rPr>
        <sz val="8"/>
        <color theme="5" tint="-0.499984740745262"/>
        <rFont val="Arial"/>
        <family val="2"/>
      </rPr>
      <t>.</t>
    </r>
    <r>
      <rPr>
        <sz val="8"/>
        <color theme="5" tint="-0.499984740745262"/>
        <rFont val="Arial"/>
        <family val="2"/>
      </rPr>
      <t xml:space="preserve"> 
</t>
    </r>
  </si>
  <si>
    <r>
      <rPr>
        <sz val="8"/>
        <color theme="1"/>
        <rFont val="Arial"/>
        <family val="2"/>
      </rPr>
      <t>1.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Priorização: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As ações imediatas abordam gargalos urgentes com os recursos disponíveis, enquanto as ações de longo prazo são compiladas e abordadas sistematicamente durante os processos de planejamento futuros</t>
    </r>
  </si>
  <si>
    <r>
      <rPr>
        <sz val="8"/>
        <color rgb="FF000000"/>
        <rFont val="Arial"/>
        <family val="2"/>
      </rPr>
      <t>2.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Status de progresso: concluído</t>
    </r>
    <r>
      <rPr>
        <sz val="8"/>
        <color rgb="FF000000"/>
        <rFont val="Arial"/>
        <family val="2"/>
      </rPr>
      <t xml:space="preserve"> (a implementação foi concluída com sucesso), </t>
    </r>
    <r>
      <rPr>
        <b/>
        <sz val="8"/>
        <color rgb="FF000000"/>
        <rFont val="Arial"/>
        <family val="2"/>
      </rPr>
      <t>em andamento</t>
    </r>
    <r>
      <rPr>
        <sz val="8"/>
        <color rgb="FF000000"/>
        <rFont val="Arial"/>
        <family val="2"/>
      </rPr>
      <t xml:space="preserve"> (a implementação está em andamento), </t>
    </r>
    <r>
      <rPr>
        <b/>
        <sz val="8"/>
        <color rgb="FF000000"/>
        <rFont val="Arial"/>
        <family val="2"/>
      </rPr>
      <t xml:space="preserve">parado </t>
    </r>
    <r>
      <rPr>
        <sz val="8"/>
        <color rgb="FF000000"/>
        <rFont val="Arial"/>
        <family val="2"/>
      </rPr>
      <t>(a implementação encontrou um obstáculo e não está progredindo,</t>
    </r>
    <r>
      <rPr>
        <sz val="8"/>
        <color rgb="FF000000"/>
        <rFont val="Arial"/>
        <family val="2"/>
      </rPr>
      <t xml:space="preserve"> </t>
    </r>
  </si>
  <si>
    <r>
      <rPr>
        <sz val="8"/>
        <color rgb="FF000000"/>
        <rFont val="Arial"/>
        <family val="2"/>
      </rPr>
      <t xml:space="preserve">a possível priorização ou recursos devem ser discutidos para aliviar os gargalos da implementação), </t>
    </r>
    <r>
      <rPr>
        <b/>
        <sz val="8"/>
        <color rgb="FF000000"/>
        <rFont val="Arial"/>
        <family val="2"/>
      </rPr>
      <t>aguardando data de início</t>
    </r>
    <r>
      <rPr>
        <sz val="8"/>
        <color rgb="FF000000"/>
        <rFont val="Arial"/>
        <family val="2"/>
      </rPr>
      <t xml:space="preserve"> (implementação suspensa antes da data de início), </t>
    </r>
    <r>
      <rPr>
        <b/>
        <sz val="8"/>
        <color rgb="FF000000"/>
        <rFont val="Arial"/>
        <family val="2"/>
      </rPr>
      <t>adiado</t>
    </r>
    <r>
      <rPr>
        <sz val="8"/>
        <color rgb="FF000000"/>
        <rFont val="Arial"/>
        <family val="2"/>
      </rPr>
      <t xml:space="preserve"> (implementação repriorizada para o próximo ciclo de implementação)</t>
    </r>
  </si>
  <si>
    <r>
      <rPr>
        <b/>
        <sz val="10"/>
        <color theme="0"/>
        <rFont val="Arial"/>
        <family val="2"/>
      </rPr>
      <t>Gargalos</t>
    </r>
    <r>
      <rPr>
        <sz val="10"/>
        <color theme="0"/>
        <rFont val="Arial"/>
        <family val="2"/>
      </rPr>
      <t xml:space="preserve">
Transferir os gargalos individuais da planilha “Dados de pontualidade”.</t>
    </r>
    <r>
      <rPr>
        <sz val="9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>Atribuir categorias de gargalos na coluna D ou usar essa lista para apoiar uma análise temática de gargalos recorrentes.</t>
    </r>
  </si>
  <si>
    <t>ID do evento</t>
  </si>
  <si>
    <r>
      <rPr>
        <b/>
        <sz val="9"/>
        <color theme="0"/>
        <rFont val="Arial"/>
        <family val="2"/>
      </rPr>
      <t xml:space="preserve">Intervalo
</t>
    </r>
    <r>
      <rPr>
        <sz val="9"/>
        <color theme="0"/>
        <rFont val="Arial"/>
        <family val="2"/>
      </rPr>
      <t>Atribuir um intervalo 7-1-7</t>
    </r>
  </si>
  <si>
    <r>
      <rPr>
        <b/>
        <sz val="9"/>
        <color theme="0"/>
        <rFont val="Arial"/>
        <family val="2"/>
      </rPr>
      <t>Categoria do gargalo</t>
    </r>
    <r>
      <rPr>
        <sz val="9"/>
        <color theme="0"/>
        <rFont val="Arial"/>
        <family val="2"/>
      </rPr>
      <t xml:space="preserve">
Atribuir uma categoria</t>
    </r>
  </si>
  <si>
    <r>
      <rPr>
        <b/>
        <sz val="9"/>
        <color theme="0"/>
        <rFont val="Arial"/>
        <family val="2"/>
      </rPr>
      <t xml:space="preserve">Área técnica
</t>
    </r>
    <r>
      <rPr>
        <sz val="9"/>
        <color theme="0"/>
        <rFont val="Arial"/>
        <family val="2"/>
      </rPr>
      <t>Atribuir uma área técnica
JEE</t>
    </r>
    <r>
      <rPr>
        <sz val="9"/>
        <color theme="0"/>
        <rFont val="Arial"/>
        <family val="2"/>
      </rPr>
      <t xml:space="preserve"> </t>
    </r>
  </si>
  <si>
    <r>
      <rPr>
        <b/>
        <sz val="9"/>
        <color theme="0"/>
        <rFont val="Arial"/>
        <family val="2"/>
      </rPr>
      <t xml:space="preserve">Indicador </t>
    </r>
    <r>
      <rPr>
        <b/>
        <sz val="9"/>
        <color theme="0"/>
        <rFont val="Arial"/>
        <family val="2"/>
      </rPr>
      <t xml:space="preserve">JEE
</t>
    </r>
    <r>
      <rPr>
        <sz val="9"/>
        <color theme="0"/>
        <rFont val="Arial"/>
        <family val="2"/>
      </rPr>
      <t>Atribuir um indicador JEE (Opcional)</t>
    </r>
  </si>
  <si>
    <t xml:space="preserve">  </t>
  </si>
  <si>
    <r>
      <rPr>
        <b/>
        <sz val="9"/>
        <color rgb="FFFFFFFF"/>
        <rFont val="Arial"/>
        <family val="2"/>
      </rPr>
      <t>Categorias de gargalos do 7-1-7</t>
    </r>
    <r>
      <rPr>
        <sz val="9"/>
        <color rgb="FFFFFFFF"/>
        <rFont val="Arial"/>
        <family val="2"/>
      </rPr>
      <t xml:space="preserve"> 
Para ajudar a identificar as áreas que mais precisam de ação e investimento, categorizar os gargalos e analisar as categorias que se repetem com mais frequência.</t>
    </r>
    <r>
      <rPr>
        <sz val="9"/>
        <color rgb="FFFFFFFF"/>
        <rFont val="Arial"/>
        <family val="2"/>
      </rPr>
      <t xml:space="preserve"> 
</t>
    </r>
    <r>
      <rPr>
        <sz val="9"/>
        <color rgb="FFFFFFFF"/>
        <rFont val="Arial"/>
        <family val="2"/>
      </rPr>
      <t>As categorias comuns de gargalos identificadas por meio da implementação da abordagem 7-1-7 estão listadas abaixo.</t>
    </r>
    <r>
      <rPr>
        <sz val="9"/>
        <color rgb="FFFFFFFF"/>
        <rFont val="Arial"/>
        <family val="2"/>
      </rPr>
      <t xml:space="preserve"> </t>
    </r>
    <r>
      <rPr>
        <sz val="9"/>
        <color rgb="FFFFFFFF"/>
        <rFont val="Arial"/>
        <family val="2"/>
      </rPr>
      <t>Essa lista não é exaustiva e outras categorias de gargalos podem ser necessárias.</t>
    </r>
    <r>
      <rPr>
        <sz val="9"/>
        <color rgb="FFFFFFFF"/>
        <rFont val="Arial"/>
        <family val="2"/>
      </rPr>
      <t xml:space="preserve">  </t>
    </r>
  </si>
  <si>
    <t xml:space="preserve"> </t>
  </si>
  <si>
    <t>Clínico ou profissional de saúde</t>
  </si>
  <si>
    <t>Laboratório</t>
  </si>
  <si>
    <t>Planejamento e procedimentos</t>
  </si>
  <si>
    <t>Profissional de saúde com treinamento inadequado em vigilância e resposta</t>
  </si>
  <si>
    <t>Capacidade inadequada de diagnóstico laboratorial</t>
  </si>
  <si>
    <t>Falha em seguir procedimentos de notificação de eventos</t>
  </si>
  <si>
    <t>Capacidade limitada de gerenciamento de casos clínicos  </t>
  </si>
  <si>
    <t>Atraso na coleta de amostras </t>
  </si>
  <si>
    <t>Falha em seguir a avaliação de risco inicial ou os procedimentos de verificação de eventos</t>
  </si>
  <si>
    <t>Baixa conscientização ou suspeita clínica por parte dos profissionais de saúde </t>
  </si>
  <si>
    <t>Atraso no transporte de amostras</t>
  </si>
  <si>
    <t>Procedimentos inadequados em vigor para notificação de eventos </t>
  </si>
  <si>
    <t>Ponto focal/capacidade de vigilância clínica inadequada </t>
  </si>
  <si>
    <t>Produtos de diagnóstico inadequados (reagentes de laboratório, RDTs, kits de coleta de amostras)</t>
  </si>
  <si>
    <t>Avaliações de risco, preparação ou planos de resposta inadequados </t>
  </si>
  <si>
    <t>Coordenação</t>
  </si>
  <si>
    <t>Falha ou atraso nos relatórios laboratoriais</t>
  </si>
  <si>
    <t>Políticas e diretrizes inadequadas de vigilância ou resposta</t>
  </si>
  <si>
    <t>Coordenação inadequada entre unidades ou órgãos de saúde pública</t>
  </si>
  <si>
    <t>Tempo de resposta lento do laboratório interno</t>
  </si>
  <si>
    <t>Recursos e aquisições</t>
  </si>
  <si>
    <t>Equipes de resposta multissetoriais/disciplinares inadequadas</t>
  </si>
  <si>
    <t>Paciente ou comunidade</t>
  </si>
  <si>
    <t>Prioridades concorrentes (incluindo COVID-19) </t>
  </si>
  <si>
    <t>Compartilhamento de informações/colaboração inadequada do One Health </t>
  </si>
  <si>
    <t>Atraso na busca de cuidados pelo paciente </t>
  </si>
  <si>
    <t>Financiamento ou recursos inadequados para o início da resposta ou mobilização rápida de recursos </t>
  </si>
  <si>
    <t>Fraca coordenação da resposta, incluindo gerenciamento de incidentes e capacidade da equipe de resposta rápida </t>
  </si>
  <si>
    <t>Sensibilidade inadequada da detecção na comunidade </t>
  </si>
  <si>
    <t>Disponibilidade limitada de tratamentos, contramedidas ou equipamentos de proteção individual </t>
  </si>
  <si>
    <t>Coordenação inadequada com os países vizinhos </t>
  </si>
  <si>
    <t>Pouco conhecimento ou confiança da comunidade </t>
  </si>
  <si>
    <t>Atrasos logísticos e de remessa </t>
  </si>
  <si>
    <t>Coordenação inadequada entre os setores público e privado</t>
  </si>
  <si>
    <t>Comunicações de risco ou engajamento da comunidade inadequados </t>
  </si>
  <si>
    <t>Falta de recursos humanos para a saúde pública </t>
  </si>
  <si>
    <t>Sistemas de dados</t>
  </si>
  <si>
    <t>Aprovações atrasadas (por exemplo, burocráticas, regulatórias, etc.)</t>
  </si>
  <si>
    <t>Falta de dados de vigilância completos ou em tempo hábil</t>
  </si>
  <si>
    <t>Assistência financeira pública inadequada (por exemplo, tratamentos; para compensar os impactos de medidas sociais e de saúde pública [PHSM])</t>
  </si>
  <si>
    <t>Desafio tecnológico para sistemas eletrônicos de vigilância/relatórios (por exemplo, cobertura de rede) </t>
  </si>
  <si>
    <t>Características do evento</t>
  </si>
  <si>
    <t>Problemas de acesso (por exemplo, ambientes remotos, frágeis, de conflito, condições climáticas)</t>
  </si>
  <si>
    <t>Patógeno novo, inesperado ou despriorizado</t>
  </si>
  <si>
    <r>
      <rPr>
        <sz val="8"/>
        <color rgb="FF4C4C4F"/>
        <rFont val="Arial"/>
        <family val="2"/>
      </rPr>
      <t xml:space="preserve">  </t>
    </r>
    <r>
      <rPr>
        <sz val="8"/>
        <color rgb="FF4C4C4F"/>
        <rFont val="Arial"/>
        <family val="2"/>
      </rPr>
      <t>Para adicionar uma nova linha:</t>
    </r>
    <r>
      <rPr>
        <sz val="8"/>
        <color rgb="FF4C4C4F"/>
        <rFont val="Arial"/>
        <family val="2"/>
      </rPr>
      <t xml:space="preserve"> </t>
    </r>
    <r>
      <rPr>
        <sz val="8"/>
        <color rgb="FF4C4C4F"/>
        <rFont val="Arial"/>
        <family val="2"/>
      </rPr>
      <t xml:space="preserve">Selecione toda a </t>
    </r>
    <r>
      <rPr>
        <b/>
        <sz val="8"/>
        <color rgb="FF4C4C4F"/>
        <rFont val="Arial"/>
        <family val="2"/>
      </rPr>
      <t>LINHA “#”</t>
    </r>
    <r>
      <rPr>
        <sz val="8"/>
        <color rgb="FF4C4C4F"/>
        <rFont val="Arial"/>
        <family val="2"/>
      </rPr>
      <t xml:space="preserve"> (clique no número da linha) e, em seguida, pressione as teclas </t>
    </r>
    <r>
      <rPr>
        <b/>
        <sz val="8"/>
        <color rgb="FF4C4C4F"/>
        <rFont val="Arial"/>
        <family val="2"/>
      </rPr>
      <t>Ctrl, Shift e mais (+)</t>
    </r>
    <r>
      <rPr>
        <sz val="8"/>
        <color rgb="FF4C4C4F"/>
        <rFont val="Arial"/>
        <family val="2"/>
      </rPr>
      <t>.</t>
    </r>
  </si>
  <si>
    <r>
      <rPr>
        <b/>
        <sz val="10"/>
        <color rgb="FFF8FEF3"/>
        <rFont val="Arial"/>
        <family val="2"/>
      </rPr>
      <t>Contagem de categorias de gargalos</t>
    </r>
    <r>
      <rPr>
        <sz val="10"/>
        <color rgb="FFF8FEF3"/>
        <rFont val="Arial"/>
        <family val="2"/>
      </rPr>
      <t xml:space="preserve">
Para atualizar os resultados, selecione qualquer área da tabela abaixo, clique com o botão direito do mouse e selecione “refresh” (atualizar).</t>
    </r>
  </si>
  <si>
    <t>Categorias de gargalo</t>
  </si>
  <si>
    <t xml:space="preserve"> TAs JEE</t>
  </si>
  <si>
    <t>ID do indicador JEE</t>
  </si>
  <si>
    <t>P1. Instrumentos legais</t>
  </si>
  <si>
    <t>P1.1. Instrumentos legais</t>
  </si>
  <si>
    <t>P2. Financiamento</t>
  </si>
  <si>
    <t>P1.2. Equidade e igualdade de gênero em emergências de saúde</t>
  </si>
  <si>
    <t xml:space="preserve">P3. Coordenação do RSI, funções do Ponto Focal Nacional do RSI e defesa </t>
  </si>
  <si>
    <t>P2.1. Financiamento para a implementação do RSI</t>
  </si>
  <si>
    <t>P4. AMR</t>
  </si>
  <si>
    <t>P2.2. Financiamento para resposta a emergências de saúde pública</t>
  </si>
  <si>
    <t>P5. Doenças zoonóticas</t>
  </si>
  <si>
    <t>P3.1. Funções do Ponto Focal Nacional do RSI</t>
  </si>
  <si>
    <t>P6. Segurança alimentar</t>
  </si>
  <si>
    <t>P3.2. Mecanismos de coordenação multissetorial</t>
  </si>
  <si>
    <t>P7. Biossegurança e biosseguridade</t>
  </si>
  <si>
    <t>P3.3. Planejamento estratégico para RSI, preparação ou segurança sanitária</t>
  </si>
  <si>
    <t>P8. Imunização</t>
  </si>
  <si>
    <t>P4.1. Coordenação multissetorial sobre AMR</t>
  </si>
  <si>
    <t>D1. Laboratório de sistemas laboratoriais nacionais</t>
  </si>
  <si>
    <t>P4.2. Vigilância de AMR</t>
  </si>
  <si>
    <t>D2. Vigilância</t>
  </si>
  <si>
    <t>P4.3. Prevenção de MDRO</t>
  </si>
  <si>
    <t>D3. Recursos humanos</t>
  </si>
  <si>
    <t>P4.4. Uso ideal de medicamentos antimicrobianos na saúde humana</t>
  </si>
  <si>
    <t>R1. Gerenciamento de emergências de saúde</t>
  </si>
  <si>
    <t>P4.5. Uso ideal de medicamentos antimicrobianos na saúde animal e na agricultura</t>
  </si>
  <si>
    <t>R2. Vinculação das autoridades de saúde pública e segurança</t>
  </si>
  <si>
    <t>P5.1. Vigilância de doenças zoonóticas</t>
  </si>
  <si>
    <t>R3. Prestação de serviços de saúde</t>
  </si>
  <si>
    <t>P5.2. Resposta a doenças zoonóticas</t>
  </si>
  <si>
    <t>R4. IPC</t>
  </si>
  <si>
    <t>P5.3. Práticas sanitárias de produção animal</t>
  </si>
  <si>
    <t>R5. RCCE</t>
  </si>
  <si>
    <t>P6.1. Vigilância de doenças e contaminação de origem alimentar</t>
  </si>
  <si>
    <t>PoE. PoEs e saúde nas fronteiras</t>
  </si>
  <si>
    <t>P6.2. Resposta e gerenciamento de emergências de segurança alimentar</t>
  </si>
  <si>
    <t>Eventos químicos</t>
  </si>
  <si>
    <t>P7.1. Sistema de biossegurança e biosseguridade de todo o governo está em vigor para instalações humanas, animais e agrícolas</t>
  </si>
  <si>
    <t>Emergências de radiação</t>
  </si>
  <si>
    <t>P7.2. Treinamento e práticas de biossegurança e biosseguridade em todos os setores relevantes (incluindo humanos, animais e agricultura)</t>
  </si>
  <si>
    <t>P8.1. Cobertura vacinal (sarampo) como parte do programa nacional</t>
  </si>
  <si>
    <t>P8.2. Acesso e distribuição nacional de vacinas</t>
  </si>
  <si>
    <t>P8.3. Vacinação em massa para epidemias de VPDs</t>
  </si>
  <si>
    <t>D1.1. Modalidades de capacidade de testes laboratoriais</t>
  </si>
  <si>
    <t>D1.2. Sistema de encaminhamento e transporte de amostras</t>
  </si>
  <si>
    <t>D1.3. Rede nacional de diagnóstico eficaz</t>
  </si>
  <si>
    <t>D1.4. Sistema de qualidade do laboratório</t>
  </si>
  <si>
    <t>D2.1. Função de vigilância de alerta precoce</t>
  </si>
  <si>
    <t>D2.2. Verificação e investigação de eventos</t>
  </si>
  <si>
    <t>D2.3. Análise e compartilhamento de informações</t>
  </si>
  <si>
    <t>D3.1. Estratégia multissetorial da força de trabalho</t>
  </si>
  <si>
    <t>D3.2. Recursos humanos para a implementação do RSI</t>
  </si>
  <si>
    <t>D3.3. Treinamento da força de trabalho</t>
  </si>
  <si>
    <t>D3.4. Aumento da força de trabalho durante um evento de saúde pública</t>
  </si>
  <si>
    <t>R1.1. Avaliação de risco e prontidão para emergências</t>
  </si>
  <si>
    <t>R1.2. PHEOC</t>
  </si>
  <si>
    <t>Outros</t>
  </si>
  <si>
    <t>R1.3. Gerenciamento da resposta a emergências de saúde</t>
  </si>
  <si>
    <t>R1.4. Ativação e coordenação da equipe de saúde em uma emergência de saúde pública</t>
  </si>
  <si>
    <t>R1.5. Logística de emergência e gerenciamento da cadeia de suprimentos</t>
  </si>
  <si>
    <t>R1.6. Pesquisa, desenvolvimento e inovação</t>
  </si>
  <si>
    <t>R2.1. As autoridades de saúde pública e de segurança (por exemplo, aplicação da lei, controle de fronteiras, alfândega) estão ligadas durante um evento biológico, químico ou radiológico suspeito ou confirmado</t>
  </si>
  <si>
    <t>R3.1. Gerenciamento de casos</t>
  </si>
  <si>
    <t>R3.2. Utilização de serviços de saúde</t>
  </si>
  <si>
    <t>R3.3. Continuidade dos dispositivos essenciais de saúde</t>
  </si>
  <si>
    <t>R4.1. Programas de IPC</t>
  </si>
  <si>
    <t>R4.2. Vigilância HCAI</t>
  </si>
  <si>
    <t>R4.3. Ambiente seguro nas instalações de saúde</t>
  </si>
  <si>
    <t xml:space="preserve">R5.1. Sistemas RCCE para emergências </t>
  </si>
  <si>
    <t>R5.2 Comunicação de riscos</t>
  </si>
  <si>
    <t>R5.3. Engajamento da comunidade</t>
  </si>
  <si>
    <t>PoE1. Requisitos de capacidade básica em todos os momentos para PoEs (aeroportos, portos e passagens terrestres)</t>
  </si>
  <si>
    <t>PoE2. Resposta da saúde pública nos PoEs</t>
  </si>
  <si>
    <t>PoE3. Abordagem baseada em riscos para medidas relacionadas a viagens internacionais</t>
  </si>
  <si>
    <t>CE1. Mecanismos estabelecidos e em funcionamento para detectar e responder a eventos ou emergências químicas</t>
  </si>
  <si>
    <t>CE2. Ambiente propício para o gerenciamento de eventos químicos</t>
  </si>
  <si>
    <t>RE1. Mecanismos estabelecidos e em funcionamento para detectar e responder a emergências radiológicas e nucleares</t>
  </si>
  <si>
    <t>RE2. Ambiente propício para o gerenciamento de emergências radiológicas e nucleares</t>
  </si>
  <si>
    <r>
      <rPr>
        <b/>
        <sz val="9"/>
        <color rgb="FFF8FEF3"/>
        <rFont val="Arial"/>
        <family val="2"/>
      </rPr>
      <t xml:space="preserve">
Event type</t>
    </r>
    <r>
      <rPr>
        <sz val="9"/>
        <color rgb="FFF8FEF3"/>
        <rFont val="Arial"/>
        <family val="2"/>
      </rPr>
      <t xml:space="preserve">
Type of event (e.g., endemic disease, animal disease, non-endemic disease or other health threats)</t>
    </r>
  </si>
  <si>
    <t>Select from drop-down.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</si>
</sst>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69" x14ac:knownFonts="1">
    <font>
      <sz val="10"/>
      <color rgb="FF000000"/>
      <name val="Arial"/>
    </font>
    <font>
      <sz val="11"/>
      <color rgb="FF006100"/>
      <name val="Arial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E06666"/>
      <name val="Arial"/>
      <family val="2"/>
    </font>
    <font>
      <b/>
      <sz val="9"/>
      <color rgb="FFF6B26B"/>
      <name val="Arial"/>
      <family val="2"/>
    </font>
    <font>
      <b/>
      <sz val="9"/>
      <color theme="5"/>
      <name val="Arial"/>
      <family val="2"/>
    </font>
    <font>
      <b/>
      <sz val="9"/>
      <color rgb="FFF89736"/>
      <name val="Arial"/>
      <family val="2"/>
    </font>
    <font>
      <sz val="7"/>
      <color rgb="FF000000"/>
      <name val="Arial"/>
      <family val="2"/>
    </font>
    <font>
      <sz val="7"/>
      <color theme="3" tint="0.499984740745262"/>
      <name val="Arial"/>
      <family val="2"/>
    </font>
    <font>
      <sz val="8"/>
      <color rgb="FF000000"/>
      <name val="Arial"/>
      <family val="2"/>
    </font>
    <font>
      <b/>
      <sz val="9"/>
      <color rgb="FF2FBB4D"/>
      <name val="Arial"/>
      <family val="2"/>
    </font>
    <font>
      <sz val="9"/>
      <color rgb="FF2FBB4D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ED5446"/>
      <name val="Arial"/>
      <family val="2"/>
    </font>
    <font>
      <b/>
      <sz val="9"/>
      <color rgb="FF4C4C4F"/>
      <name val="Arial"/>
      <family val="2"/>
    </font>
    <font>
      <sz val="7"/>
      <color rgb="FF4C4C4F"/>
      <name val="Arial"/>
      <family val="2"/>
    </font>
    <font>
      <sz val="8"/>
      <color rgb="FF4C4C4F"/>
      <name val="Arial"/>
      <family val="2"/>
    </font>
    <font>
      <b/>
      <sz val="8"/>
      <color rgb="FF4C4C4F"/>
      <name val="Arial"/>
      <family val="2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</font>
    <font>
      <sz val="8"/>
      <color rgb="FFF89736"/>
      <name val="Arial"/>
      <family val="2"/>
    </font>
    <font>
      <sz val="7"/>
      <color rgb="FF808080"/>
      <name val="Arial"/>
      <family val="2"/>
    </font>
    <font>
      <sz val="10"/>
      <color rgb="FF000000"/>
      <name val="Arial"/>
      <family val="2"/>
    </font>
    <font>
      <b/>
      <sz val="12"/>
      <color rgb="FFED5446"/>
      <name val="Arial"/>
      <family val="2"/>
    </font>
    <font>
      <b/>
      <sz val="12"/>
      <color rgb="FFF89736"/>
      <name val="Arial"/>
      <family val="2"/>
    </font>
    <font>
      <b/>
      <sz val="12"/>
      <color rgb="FF2FBB4D"/>
      <name val="Arial"/>
      <family val="2"/>
    </font>
    <font>
      <b/>
      <sz val="8"/>
      <color rgb="FFF89736"/>
      <name val="Arial"/>
      <family val="2"/>
    </font>
    <font>
      <sz val="22"/>
      <color theme="1"/>
      <name val="Arial"/>
      <family val="2"/>
    </font>
    <font>
      <sz val="10"/>
      <color rgb="FF1E1E1E"/>
      <name val="Helvetica Neue"/>
      <family val="2"/>
    </font>
    <font>
      <b/>
      <sz val="10"/>
      <color rgb="FF000000"/>
      <name val="Arial"/>
      <family val="2"/>
    </font>
    <font>
      <sz val="8"/>
      <color theme="0"/>
      <name val="Arial"/>
      <family val="2"/>
    </font>
    <font>
      <b/>
      <sz val="22"/>
      <color rgb="FFED5446"/>
      <name val="Arial"/>
      <family val="2"/>
    </font>
    <font>
      <b/>
      <sz val="22"/>
      <color rgb="FFF89736"/>
      <name val="Arial"/>
      <family val="2"/>
    </font>
    <font>
      <b/>
      <sz val="22"/>
      <color rgb="FF2FBB4D"/>
      <name val="Arial"/>
      <family val="2"/>
    </font>
    <font>
      <sz val="9"/>
      <color rgb="FF333333"/>
      <name val="Roboto"/>
    </font>
    <font>
      <b/>
      <sz val="11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Symbol"/>
      <charset val="2"/>
    </font>
    <font>
      <sz val="10"/>
      <color rgb="FF231F20"/>
      <name val="Arial"/>
      <family val="2"/>
    </font>
    <font>
      <sz val="8"/>
      <color theme="5" tint="-0.499984740745262"/>
      <name val="Arial"/>
      <family val="2"/>
    </font>
    <font>
      <b/>
      <sz val="8"/>
      <color theme="5" tint="-0.49998474074526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rgb="FFF8FEF3"/>
      <name val="Arial"/>
      <family val="2"/>
    </font>
    <font>
      <b/>
      <sz val="10"/>
      <color rgb="FFF8FEF3"/>
      <name val="Arial"/>
      <family val="2"/>
    </font>
    <font>
      <sz val="9"/>
      <color rgb="FFF8FEF3"/>
      <name val="Arial"/>
      <family val="2"/>
    </font>
    <font>
      <b/>
      <sz val="9"/>
      <color rgb="FFF8FEF3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vertAlign val="superscript"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5446"/>
        <bgColor rgb="FFE06666"/>
      </patternFill>
    </fill>
    <fill>
      <patternFill patternType="solid">
        <fgColor rgb="FFF89736"/>
        <bgColor rgb="FFF6B26B"/>
      </patternFill>
    </fill>
    <fill>
      <patternFill patternType="solid">
        <fgColor rgb="FF2FBB4D"/>
        <bgColor rgb="FF93C47D"/>
      </patternFill>
    </fill>
    <fill>
      <patternFill patternType="solid">
        <fgColor rgb="FF4C4C4F"/>
        <bgColor indexed="64"/>
      </patternFill>
    </fill>
    <fill>
      <patternFill patternType="solid">
        <fgColor rgb="FF4C4C4F"/>
        <bgColor rgb="FFD9D9D9"/>
      </patternFill>
    </fill>
    <fill>
      <patternFill patternType="solid">
        <fgColor rgb="FF4C4C4F"/>
        <bgColor rgb="FF93C47D"/>
      </patternFill>
    </fill>
    <fill>
      <patternFill patternType="solid">
        <fgColor rgb="FF4C4C4F"/>
        <bgColor rgb="FFE06666"/>
      </patternFill>
    </fill>
    <fill>
      <patternFill patternType="solid">
        <fgColor rgb="FFFCF6EA"/>
        <bgColor indexed="64"/>
      </patternFill>
    </fill>
    <fill>
      <patternFill patternType="solid">
        <fgColor rgb="FFF5E7E9"/>
        <bgColor indexed="64"/>
      </patternFill>
    </fill>
    <fill>
      <patternFill patternType="solid">
        <fgColor rgb="FFF8FEF3"/>
        <bgColor indexed="64"/>
      </patternFill>
    </fill>
    <fill>
      <patternFill patternType="solid">
        <fgColor rgb="FFF89736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4C4C4F"/>
        <bgColor rgb="FFEFEFEF"/>
      </patternFill>
    </fill>
    <fill>
      <patternFill patternType="solid">
        <fgColor rgb="FFED5446"/>
        <bgColor indexed="64"/>
      </patternFill>
    </fill>
    <fill>
      <patternFill patternType="solid">
        <fgColor rgb="FF2FBB4D"/>
        <bgColor indexed="64"/>
      </patternFill>
    </fill>
    <fill>
      <patternFill patternType="solid">
        <fgColor rgb="FFF2F2F2"/>
        <bgColor rgb="FFF3F3F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rgb="FFD9D9D9"/>
      </patternFill>
    </fill>
  </fills>
  <borders count="5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 style="thick">
        <color rgb="FF2FBB4D"/>
      </left>
      <right style="thin">
        <color theme="0" tint="-0.249977111117893"/>
      </right>
      <top style="thin">
        <color theme="0"/>
      </top>
      <bottom style="medium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FFFFFF"/>
      </top>
      <bottom style="medium">
        <color theme="0" tint="-0.499984740745262"/>
      </bottom>
      <diagonal/>
    </border>
    <border>
      <left/>
      <right/>
      <top style="thin">
        <color theme="0"/>
      </top>
      <bottom style="medium">
        <color theme="0" tint="-0.499984740745262"/>
      </bottom>
      <diagonal/>
    </border>
    <border>
      <left style="thin">
        <color theme="3" tint="0.34998626667073579"/>
      </left>
      <right style="thin">
        <color theme="3" tint="0.34998626667073579"/>
      </right>
      <top style="thin">
        <color theme="3" tint="0.34998626667073579"/>
      </top>
      <bottom style="thin">
        <color theme="3" tint="0.34998626667073579"/>
      </bottom>
      <diagonal/>
    </border>
    <border>
      <left/>
      <right style="thick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 style="thick">
        <color theme="5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medium">
        <color theme="0" tint="-0.499984740745262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thin">
        <color theme="0"/>
      </top>
      <bottom style="medium">
        <color theme="0" tint="-0.499984740745262"/>
      </bottom>
      <diagonal/>
    </border>
    <border>
      <left style="thin">
        <color theme="0" tint="-0.249977111117893"/>
      </left>
      <right style="thick">
        <color rgb="FFED5446"/>
      </right>
      <top style="thin">
        <color theme="0"/>
      </top>
      <bottom style="medium">
        <color theme="0" tint="-0.499984740745262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/>
      </top>
      <bottom style="medium">
        <color theme="1" tint="0.49998474074526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rgb="FFED5446"/>
      </right>
      <top/>
      <bottom style="thin">
        <color theme="0" tint="-0.249977111117893"/>
      </bottom>
      <diagonal/>
    </border>
    <border>
      <left/>
      <right style="thick">
        <color rgb="FFF89736"/>
      </right>
      <top style="thin">
        <color theme="0"/>
      </top>
      <bottom style="medium">
        <color theme="0" tint="-0.499984740745262"/>
      </bottom>
      <diagonal/>
    </border>
    <border>
      <left style="thin">
        <color theme="0" tint="-0.249977111117893"/>
      </left>
      <right style="thick">
        <color rgb="FFED5446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rgb="FFF89736"/>
      </right>
      <top style="medium">
        <color theme="0" tint="-0.499984740745262"/>
      </top>
      <bottom style="thin">
        <color theme="0" tint="-0.249977111117893"/>
      </bottom>
      <diagonal/>
    </border>
    <border>
      <left/>
      <right style="thick">
        <color rgb="FFF89736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rgb="FFED5446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34998626667073579"/>
      </right>
      <top style="thin">
        <color theme="0"/>
      </top>
      <bottom style="medium">
        <color theme="0" tint="-0.499984740745262"/>
      </bottom>
      <diagonal/>
    </border>
    <border>
      <left style="thin">
        <color theme="0" tint="-0.249977111117893"/>
      </left>
      <right style="thick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32" fillId="0" borderId="0" applyFont="0" applyFill="0" applyBorder="0" applyAlignment="0" applyProtection="0"/>
    <xf numFmtId="0" fontId="4" fillId="0" borderId="0"/>
  </cellStyleXfs>
  <cellXfs count="23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top" indent="1"/>
    </xf>
    <xf numFmtId="0" fontId="15" fillId="0" borderId="0" xfId="0" applyFont="1" applyAlignment="1">
      <alignment horizontal="left" vertical="center" indent="1"/>
    </xf>
    <xf numFmtId="0" fontId="17" fillId="0" borderId="0" xfId="0" applyFont="1"/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 wrapText="1"/>
    </xf>
    <xf numFmtId="0" fontId="6" fillId="10" borderId="14" xfId="0" applyFont="1" applyFill="1" applyBorder="1" applyAlignment="1">
      <alignment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left" vertical="top" wrapText="1" inden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9" fontId="7" fillId="6" borderId="6" xfId="1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16" borderId="16" xfId="0" applyFont="1" applyFill="1" applyBorder="1" applyAlignment="1">
      <alignment horizontal="left" vertical="top" wrapText="1" indent="1"/>
    </xf>
    <xf numFmtId="0" fontId="6" fillId="14" borderId="18" xfId="0" applyFont="1" applyFill="1" applyBorder="1" applyAlignment="1">
      <alignment horizontal="left" vertical="top" wrapText="1" indent="1"/>
    </xf>
    <xf numFmtId="0" fontId="28" fillId="10" borderId="0" xfId="0" applyFont="1" applyFill="1" applyAlignment="1">
      <alignment vertical="center"/>
    </xf>
    <xf numFmtId="0" fontId="29" fillId="6" borderId="6" xfId="0" applyFont="1" applyFill="1" applyBorder="1" applyAlignment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15" borderId="6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6" fillId="0" borderId="0" xfId="0" applyFont="1"/>
    <xf numFmtId="0" fontId="24" fillId="6" borderId="17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left" vertical="center" indent="1"/>
    </xf>
    <xf numFmtId="0" fontId="27" fillId="6" borderId="9" xfId="0" applyFont="1" applyFill="1" applyBorder="1" applyAlignment="1">
      <alignment horizontal="left" vertical="center" indent="1"/>
    </xf>
    <xf numFmtId="0" fontId="27" fillId="6" borderId="10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8" fillId="11" borderId="0" xfId="0" applyFont="1" applyFill="1" applyAlignment="1">
      <alignment vertical="center" wrapText="1"/>
    </xf>
    <xf numFmtId="0" fontId="6" fillId="16" borderId="4" xfId="0" applyFont="1" applyFill="1" applyBorder="1" applyAlignment="1">
      <alignment horizontal="left" vertical="top" wrapText="1" indent="1"/>
    </xf>
    <xf numFmtId="0" fontId="9" fillId="6" borderId="6" xfId="0" applyFont="1" applyFill="1" applyBorder="1" applyAlignment="1">
      <alignment horizontal="left" vertical="top" wrapText="1" indent="1"/>
    </xf>
    <xf numFmtId="0" fontId="6" fillId="6" borderId="6" xfId="0" applyFont="1" applyFill="1" applyBorder="1" applyAlignment="1">
      <alignment horizontal="left" vertical="top" wrapText="1" indent="1"/>
    </xf>
    <xf numFmtId="0" fontId="6" fillId="6" borderId="20" xfId="0" applyFont="1" applyFill="1" applyBorder="1" applyAlignment="1">
      <alignment horizontal="left" vertical="top" wrapText="1" indent="1"/>
    </xf>
    <xf numFmtId="0" fontId="6" fillId="14" borderId="4" xfId="0" applyFont="1" applyFill="1" applyBorder="1" applyAlignment="1">
      <alignment horizontal="left" vertical="top" wrapText="1" indent="1"/>
    </xf>
    <xf numFmtId="0" fontId="6" fillId="6" borderId="23" xfId="0" applyFont="1" applyFill="1" applyBorder="1" applyAlignment="1">
      <alignment horizontal="left" vertical="top" indent="1"/>
    </xf>
    <xf numFmtId="0" fontId="25" fillId="6" borderId="26" xfId="0" applyFont="1" applyFill="1" applyBorder="1" applyAlignment="1">
      <alignment horizontal="center" vertical="center"/>
    </xf>
    <xf numFmtId="0" fontId="16" fillId="18" borderId="27" xfId="0" applyFont="1" applyFill="1" applyBorder="1" applyAlignment="1">
      <alignment horizontal="left" vertical="center" wrapText="1" indent="1"/>
    </xf>
    <xf numFmtId="0" fontId="16" fillId="18" borderId="28" xfId="0" applyFont="1" applyFill="1" applyBorder="1" applyAlignment="1">
      <alignment horizontal="left" vertical="center" wrapText="1" indent="1"/>
    </xf>
    <xf numFmtId="0" fontId="16" fillId="18" borderId="25" xfId="0" applyFont="1" applyFill="1" applyBorder="1" applyAlignment="1">
      <alignment horizontal="left" vertical="center" wrapText="1" indent="1"/>
    </xf>
    <xf numFmtId="0" fontId="9" fillId="6" borderId="29" xfId="0" applyFont="1" applyFill="1" applyBorder="1" applyAlignment="1">
      <alignment horizontal="left" vertical="top" wrapText="1" indent="1"/>
    </xf>
    <xf numFmtId="0" fontId="25" fillId="6" borderId="24" xfId="0" applyFont="1" applyFill="1" applyBorder="1" applyAlignment="1">
      <alignment horizontal="center" vertical="top" wrapText="1"/>
    </xf>
    <xf numFmtId="0" fontId="17" fillId="6" borderId="31" xfId="0" applyFont="1" applyFill="1" applyBorder="1" applyAlignment="1">
      <alignment horizontal="left" vertical="top" wrapText="1" indent="1"/>
    </xf>
    <xf numFmtId="0" fontId="17" fillId="6" borderId="22" xfId="0" applyFont="1" applyFill="1" applyBorder="1" applyAlignment="1">
      <alignment horizontal="left" vertical="top" wrapText="1" indent="1"/>
    </xf>
    <xf numFmtId="0" fontId="17" fillId="6" borderId="18" xfId="0" applyFont="1" applyFill="1" applyBorder="1" applyAlignment="1">
      <alignment horizontal="left" vertical="top" wrapText="1" indent="1"/>
    </xf>
    <xf numFmtId="0" fontId="31" fillId="23" borderId="34" xfId="0" applyFont="1" applyFill="1" applyBorder="1" applyAlignment="1">
      <alignment horizontal="left" vertical="center" wrapText="1" indent="1"/>
    </xf>
    <xf numFmtId="0" fontId="9" fillId="6" borderId="8" xfId="0" applyFont="1" applyFill="1" applyBorder="1" applyAlignment="1">
      <alignment horizontal="left" vertical="top" wrapText="1" indent="1"/>
    </xf>
    <xf numFmtId="0" fontId="20" fillId="0" borderId="13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164" fontId="20" fillId="0" borderId="13" xfId="0" applyNumberFormat="1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 indent="1"/>
    </xf>
    <xf numFmtId="164" fontId="20" fillId="0" borderId="6" xfId="0" applyNumberFormat="1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top" indent="1"/>
    </xf>
    <xf numFmtId="0" fontId="7" fillId="0" borderId="13" xfId="0" applyFont="1" applyBorder="1" applyAlignment="1">
      <alignment horizontal="left" vertical="top" indent="1"/>
    </xf>
    <xf numFmtId="164" fontId="7" fillId="0" borderId="13" xfId="0" applyNumberFormat="1" applyFont="1" applyBorder="1" applyAlignment="1">
      <alignment horizontal="left" vertical="top" indent="1"/>
    </xf>
    <xf numFmtId="0" fontId="5" fillId="0" borderId="6" xfId="0" applyFont="1" applyBorder="1" applyAlignment="1">
      <alignment horizontal="left" vertical="top" indent="1"/>
    </xf>
    <xf numFmtId="164" fontId="7" fillId="0" borderId="6" xfId="0" applyNumberFormat="1" applyFont="1" applyBorder="1" applyAlignment="1">
      <alignment horizontal="left" vertical="top" indent="1"/>
    </xf>
    <xf numFmtId="0" fontId="7" fillId="0" borderId="6" xfId="0" applyFont="1" applyBorder="1" applyAlignment="1">
      <alignment horizontal="left" vertical="top" indent="1"/>
    </xf>
    <xf numFmtId="0" fontId="0" fillId="5" borderId="0" xfId="0" applyFill="1"/>
    <xf numFmtId="9" fontId="21" fillId="5" borderId="0" xfId="0" applyNumberFormat="1" applyFont="1" applyFill="1" applyAlignment="1">
      <alignment horizontal="center" vertical="center"/>
    </xf>
    <xf numFmtId="4" fontId="27" fillId="24" borderId="0" xfId="0" applyNumberFormat="1" applyFont="1" applyFill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4" fontId="27" fillId="6" borderId="13" xfId="0" applyNumberFormat="1" applyFont="1" applyFill="1" applyBorder="1" applyAlignment="1">
      <alignment horizontal="center" vertical="center"/>
    </xf>
    <xf numFmtId="0" fontId="28" fillId="21" borderId="13" xfId="0" applyFont="1" applyFill="1" applyBorder="1" applyAlignment="1">
      <alignment horizontal="center" vertical="center"/>
    </xf>
    <xf numFmtId="0" fontId="28" fillId="17" borderId="13" xfId="0" applyFont="1" applyFill="1" applyBorder="1" applyAlignment="1">
      <alignment horizontal="center" vertical="center"/>
    </xf>
    <xf numFmtId="0" fontId="28" fillId="22" borderId="13" xfId="0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28" fillId="5" borderId="0" xfId="0" applyFont="1" applyFill="1" applyAlignment="1">
      <alignment vertical="center"/>
    </xf>
    <xf numFmtId="0" fontId="28" fillId="5" borderId="35" xfId="0" applyFont="1" applyFill="1" applyBorder="1" applyAlignment="1">
      <alignment horizontal="left" vertical="center" indent="1"/>
    </xf>
    <xf numFmtId="0" fontId="0" fillId="5" borderId="5" xfId="0" applyFill="1" applyBorder="1"/>
    <xf numFmtId="0" fontId="28" fillId="5" borderId="5" xfId="0" applyFont="1" applyFill="1" applyBorder="1" applyAlignment="1">
      <alignment vertical="center"/>
    </xf>
    <xf numFmtId="0" fontId="28" fillId="5" borderId="36" xfId="0" applyFont="1" applyFill="1" applyBorder="1" applyAlignment="1">
      <alignment vertical="center"/>
    </xf>
    <xf numFmtId="4" fontId="28" fillId="24" borderId="37" xfId="0" applyNumberFormat="1" applyFont="1" applyFill="1" applyBorder="1" applyAlignment="1">
      <alignment horizontal="center" vertical="center"/>
    </xf>
    <xf numFmtId="0" fontId="0" fillId="5" borderId="37" xfId="0" applyFill="1" applyBorder="1"/>
    <xf numFmtId="0" fontId="17" fillId="5" borderId="8" xfId="0" applyFont="1" applyFill="1" applyBorder="1" applyAlignment="1">
      <alignment horizontal="left" vertical="center" indent="1"/>
    </xf>
    <xf numFmtId="0" fontId="17" fillId="5" borderId="9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6" fillId="15" borderId="42" xfId="0" applyFont="1" applyFill="1" applyBorder="1" applyAlignment="1">
      <alignment horizontal="left" vertical="top" wrapText="1" indent="1"/>
    </xf>
    <xf numFmtId="0" fontId="7" fillId="0" borderId="43" xfId="0" applyFont="1" applyBorder="1" applyAlignment="1">
      <alignment horizontal="left" vertical="top" indent="1"/>
    </xf>
    <xf numFmtId="0" fontId="7" fillId="0" borderId="41" xfId="0" applyFont="1" applyBorder="1" applyAlignment="1">
      <alignment horizontal="left" vertical="top" indent="1"/>
    </xf>
    <xf numFmtId="9" fontId="5" fillId="6" borderId="10" xfId="1" applyNumberFormat="1" applyFont="1" applyFill="1" applyBorder="1" applyAlignment="1">
      <alignment horizontal="center" vertical="center"/>
    </xf>
    <xf numFmtId="9" fontId="5" fillId="6" borderId="45" xfId="1" applyNumberFormat="1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left" vertical="top" wrapText="1" indent="1"/>
    </xf>
    <xf numFmtId="9" fontId="7" fillId="6" borderId="48" xfId="1" applyNumberFormat="1" applyFont="1" applyFill="1" applyBorder="1" applyAlignment="1">
      <alignment horizontal="center" vertical="center"/>
    </xf>
    <xf numFmtId="3" fontId="7" fillId="0" borderId="44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28" fillId="10" borderId="7" xfId="0" applyFont="1" applyFill="1" applyBorder="1" applyAlignment="1">
      <alignment horizontal="left" vertical="center" indent="1"/>
    </xf>
    <xf numFmtId="0" fontId="37" fillId="0" borderId="6" xfId="0" applyFont="1" applyBorder="1" applyAlignment="1">
      <alignment horizontal="center" vertical="center"/>
    </xf>
    <xf numFmtId="9" fontId="37" fillId="0" borderId="6" xfId="0" applyNumberFormat="1" applyFont="1" applyBorder="1" applyAlignment="1">
      <alignment horizontal="center" vertical="center"/>
    </xf>
    <xf numFmtId="0" fontId="38" fillId="0" borderId="0" xfId="0" applyFont="1"/>
    <xf numFmtId="3" fontId="38" fillId="0" borderId="0" xfId="0" applyNumberFormat="1" applyFont="1"/>
    <xf numFmtId="0" fontId="4" fillId="0" borderId="0" xfId="0" applyFont="1"/>
    <xf numFmtId="3" fontId="0" fillId="0" borderId="0" xfId="0" applyNumberFormat="1"/>
    <xf numFmtId="0" fontId="36" fillId="14" borderId="6" xfId="0" applyFont="1" applyFill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0" fillId="0" borderId="6" xfId="0" applyBorder="1"/>
    <xf numFmtId="3" fontId="17" fillId="5" borderId="6" xfId="0" applyNumberFormat="1" applyFont="1" applyFill="1" applyBorder="1" applyAlignment="1">
      <alignment horizontal="center"/>
    </xf>
    <xf numFmtId="9" fontId="17" fillId="5" borderId="6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left" vertical="center" indent="1"/>
    </xf>
    <xf numFmtId="1" fontId="41" fillId="15" borderId="6" xfId="0" applyNumberFormat="1" applyFont="1" applyFill="1" applyBorder="1" applyAlignment="1">
      <alignment horizontal="center" vertical="center"/>
    </xf>
    <xf numFmtId="1" fontId="42" fillId="14" borderId="6" xfId="0" applyNumberFormat="1" applyFont="1" applyFill="1" applyBorder="1" applyAlignment="1">
      <alignment horizontal="center" vertical="center"/>
    </xf>
    <xf numFmtId="1" fontId="43" fillId="16" borderId="6" xfId="0" applyNumberFormat="1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9" fontId="17" fillId="24" borderId="0" xfId="2" applyFont="1" applyFill="1" applyBorder="1" applyAlignment="1"/>
    <xf numFmtId="4" fontId="28" fillId="24" borderId="0" xfId="0" applyNumberFormat="1" applyFont="1" applyFill="1" applyAlignment="1">
      <alignment horizontal="left" vertical="center" indent="1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" xfId="0" applyBorder="1" applyAlignment="1">
      <alignment horizontal="left"/>
    </xf>
    <xf numFmtId="0" fontId="44" fillId="0" borderId="0" xfId="0" applyFont="1"/>
    <xf numFmtId="9" fontId="41" fillId="15" borderId="6" xfId="2" applyFont="1" applyFill="1" applyBorder="1" applyAlignment="1">
      <alignment horizontal="center" vertical="center"/>
    </xf>
    <xf numFmtId="9" fontId="42" fillId="14" borderId="6" xfId="2" applyFont="1" applyFill="1" applyBorder="1" applyAlignment="1">
      <alignment horizontal="center" vertical="center"/>
    </xf>
    <xf numFmtId="9" fontId="43" fillId="16" borderId="6" xfId="2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vertical="center"/>
    </xf>
    <xf numFmtId="0" fontId="49" fillId="0" borderId="0" xfId="0" applyFont="1" applyAlignment="1">
      <alignment horizontal="left" vertical="center" indent="4"/>
    </xf>
    <xf numFmtId="0" fontId="39" fillId="0" borderId="0" xfId="0" applyFont="1"/>
    <xf numFmtId="0" fontId="50" fillId="0" borderId="0" xfId="0" applyFont="1" applyAlignment="1">
      <alignment wrapText="1"/>
    </xf>
    <xf numFmtId="0" fontId="16" fillId="6" borderId="27" xfId="0" applyFont="1" applyFill="1" applyBorder="1" applyAlignment="1">
      <alignment horizontal="left" vertical="center" wrapText="1" indent="1"/>
    </xf>
    <xf numFmtId="0" fontId="16" fillId="6" borderId="28" xfId="0" applyFont="1" applyFill="1" applyBorder="1" applyAlignment="1">
      <alignment horizontal="left" vertical="center" wrapText="1" indent="1"/>
    </xf>
    <xf numFmtId="0" fontId="16" fillId="6" borderId="25" xfId="0" applyFont="1" applyFill="1" applyBorder="1" applyAlignment="1">
      <alignment horizontal="left" vertical="center" wrapText="1" indent="1"/>
    </xf>
    <xf numFmtId="0" fontId="51" fillId="4" borderId="0" xfId="0" applyFont="1" applyFill="1"/>
    <xf numFmtId="0" fontId="51" fillId="4" borderId="0" xfId="0" applyFont="1" applyFill="1" applyAlignment="1">
      <alignment vertical="top"/>
    </xf>
    <xf numFmtId="0" fontId="51" fillId="0" borderId="0" xfId="0" applyFont="1"/>
    <xf numFmtId="164" fontId="17" fillId="0" borderId="49" xfId="0" applyNumberFormat="1" applyFont="1" applyBorder="1" applyAlignment="1">
      <alignment horizontal="center" vertical="center" wrapText="1"/>
    </xf>
    <xf numFmtId="0" fontId="46" fillId="5" borderId="0" xfId="0" applyFont="1" applyFill="1" applyAlignment="1">
      <alignment horizontal="left" indent="2"/>
    </xf>
    <xf numFmtId="0" fontId="4" fillId="0" borderId="10" xfId="0" applyFont="1" applyBorder="1" applyAlignment="1">
      <alignment horizontal="left"/>
    </xf>
    <xf numFmtId="0" fontId="51" fillId="25" borderId="0" xfId="0" applyFont="1" applyFill="1"/>
    <xf numFmtId="0" fontId="6" fillId="6" borderId="4" xfId="0" applyFont="1" applyFill="1" applyBorder="1" applyAlignment="1">
      <alignment horizontal="left" vertical="top" wrapText="1" indent="1"/>
    </xf>
    <xf numFmtId="0" fontId="53" fillId="22" borderId="40" xfId="0" applyFont="1" applyFill="1" applyBorder="1" applyAlignment="1">
      <alignment horizontal="left" vertical="center" wrapText="1"/>
    </xf>
    <xf numFmtId="0" fontId="8" fillId="22" borderId="13" xfId="0" applyFont="1" applyFill="1" applyBorder="1" applyAlignment="1">
      <alignment horizontal="left" vertical="center" wrapText="1"/>
    </xf>
    <xf numFmtId="0" fontId="53" fillId="22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8" fillId="22" borderId="11" xfId="0" applyFont="1" applyFill="1" applyBorder="1" applyAlignment="1">
      <alignment horizontal="left" vertical="top" wrapText="1" indent="1"/>
    </xf>
    <xf numFmtId="0" fontId="58" fillId="22" borderId="20" xfId="0" applyFont="1" applyFill="1" applyBorder="1" applyAlignment="1">
      <alignment horizontal="left" vertical="top" wrapText="1" indent="1"/>
    </xf>
    <xf numFmtId="0" fontId="58" fillId="22" borderId="29" xfId="0" applyFont="1" applyFill="1" applyBorder="1" applyAlignment="1">
      <alignment horizontal="left" vertical="top" wrapText="1" indent="1"/>
    </xf>
    <xf numFmtId="0" fontId="58" fillId="22" borderId="21" xfId="0" applyFont="1" applyFill="1" applyBorder="1" applyAlignment="1">
      <alignment horizontal="left" vertical="top" wrapText="1" indent="1"/>
    </xf>
    <xf numFmtId="0" fontId="8" fillId="22" borderId="30" xfId="0" applyFont="1" applyFill="1" applyBorder="1" applyAlignment="1">
      <alignment horizontal="left" vertical="top" wrapText="1" indent="1"/>
    </xf>
    <xf numFmtId="0" fontId="55" fillId="22" borderId="33" xfId="0" applyFont="1" applyFill="1" applyBorder="1" applyAlignment="1">
      <alignment horizontal="left" vertical="top" wrapText="1" indent="1"/>
    </xf>
    <xf numFmtId="0" fontId="55" fillId="22" borderId="22" xfId="0" applyFont="1" applyFill="1" applyBorder="1" applyAlignment="1">
      <alignment horizontal="left" vertical="top" wrapText="1" indent="1"/>
    </xf>
    <xf numFmtId="0" fontId="55" fillId="22" borderId="18" xfId="0" applyFont="1" applyFill="1" applyBorder="1" applyAlignment="1">
      <alignment horizontal="left" vertical="top" wrapText="1" indent="1"/>
    </xf>
    <xf numFmtId="0" fontId="55" fillId="22" borderId="32" xfId="0" applyFont="1" applyFill="1" applyBorder="1" applyAlignment="1">
      <alignment horizontal="left" vertical="top" wrapText="1" indent="1"/>
    </xf>
    <xf numFmtId="0" fontId="9" fillId="19" borderId="6" xfId="0" applyFont="1" applyFill="1" applyBorder="1" applyAlignment="1">
      <alignment horizontal="left" vertical="top" wrapText="1" indent="1"/>
    </xf>
    <xf numFmtId="0" fontId="62" fillId="0" borderId="0" xfId="0" applyFont="1"/>
    <xf numFmtId="0" fontId="63" fillId="0" borderId="0" xfId="0" applyFont="1"/>
    <xf numFmtId="0" fontId="64" fillId="22" borderId="0" xfId="0" applyFont="1" applyFill="1"/>
    <xf numFmtId="0" fontId="21" fillId="6" borderId="31" xfId="0" applyFont="1" applyFill="1" applyBorder="1" applyAlignment="1">
      <alignment horizontal="left" vertical="top" wrapText="1" indent="1"/>
    </xf>
    <xf numFmtId="0" fontId="8" fillId="22" borderId="11" xfId="0" applyFont="1" applyFill="1" applyBorder="1" applyAlignment="1">
      <alignment horizontal="left" vertical="top" wrapText="1" indent="1"/>
    </xf>
    <xf numFmtId="0" fontId="7" fillId="6" borderId="6" xfId="0" applyFont="1" applyFill="1" applyBorder="1" applyAlignment="1">
      <alignment horizontal="left" vertical="top" wrapText="1" indent="1"/>
    </xf>
    <xf numFmtId="0" fontId="9" fillId="6" borderId="11" xfId="0" applyFont="1" applyFill="1" applyBorder="1" applyAlignment="1">
      <alignment horizontal="left" vertical="center" wrapText="1"/>
    </xf>
    <xf numFmtId="0" fontId="65" fillId="5" borderId="0" xfId="0" applyFont="1" applyFill="1" applyAlignment="1">
      <alignment vertical="center"/>
    </xf>
    <xf numFmtId="0" fontId="3" fillId="5" borderId="0" xfId="0" applyFont="1" applyFill="1" applyAlignment="1">
      <alignment horizontal="left" indent="1"/>
    </xf>
    <xf numFmtId="0" fontId="66" fillId="5" borderId="0" xfId="0" applyFont="1" applyFill="1" applyAlignment="1">
      <alignment horizontal="left" indent="2"/>
    </xf>
    <xf numFmtId="0" fontId="3" fillId="5" borderId="0" xfId="0" applyFont="1" applyFill="1"/>
    <xf numFmtId="0" fontId="67" fillId="5" borderId="0" xfId="0" applyFont="1" applyFill="1"/>
    <xf numFmtId="0" fontId="28" fillId="22" borderId="19" xfId="3" applyFont="1" applyFill="1" applyBorder="1" applyAlignment="1">
      <alignment horizontal="center" vertical="center"/>
    </xf>
    <xf numFmtId="0" fontId="28" fillId="22" borderId="19" xfId="3" applyFont="1" applyFill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17" fillId="0" borderId="13" xfId="3" applyFont="1" applyBorder="1" applyAlignment="1">
      <alignment horizontal="center"/>
    </xf>
    <xf numFmtId="0" fontId="17" fillId="0" borderId="13" xfId="3" applyFont="1" applyBorder="1" applyAlignment="1">
      <alignment horizontal="center" vertical="center"/>
    </xf>
    <xf numFmtId="164" fontId="21" fillId="0" borderId="13" xfId="3" applyNumberFormat="1" applyFont="1" applyBorder="1" applyAlignment="1">
      <alignment horizontal="center" vertical="center" wrapText="1"/>
    </xf>
    <xf numFmtId="0" fontId="27" fillId="0" borderId="13" xfId="3" applyFont="1" applyBorder="1" applyAlignment="1">
      <alignment horizontal="center"/>
    </xf>
    <xf numFmtId="0" fontId="17" fillId="0" borderId="6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17" fillId="0" borderId="6" xfId="3" applyFont="1" applyBorder="1" applyAlignment="1">
      <alignment horizontal="center" vertical="center"/>
    </xf>
    <xf numFmtId="0" fontId="17" fillId="0" borderId="0" xfId="3" applyFont="1"/>
    <xf numFmtId="0" fontId="26" fillId="0" borderId="6" xfId="3" applyFont="1" applyBorder="1" applyAlignment="1">
      <alignment horizontal="center"/>
    </xf>
    <xf numFmtId="0" fontId="51" fillId="6" borderId="6" xfId="3" applyFont="1" applyFill="1" applyBorder="1"/>
    <xf numFmtId="0" fontId="51" fillId="0" borderId="6" xfId="3" applyFont="1" applyBorder="1"/>
    <xf numFmtId="0" fontId="51" fillId="0" borderId="0" xfId="3" applyFont="1"/>
    <xf numFmtId="0" fontId="21" fillId="27" borderId="0" xfId="3" applyFont="1" applyFill="1" applyAlignment="1">
      <alignment horizontal="left" indent="1"/>
    </xf>
    <xf numFmtId="0" fontId="17" fillId="6" borderId="0" xfId="3" applyFont="1" applyFill="1"/>
    <xf numFmtId="0" fontId="17" fillId="6" borderId="0" xfId="3" applyFont="1" applyFill="1" applyAlignment="1">
      <alignment horizontal="left" indent="1"/>
    </xf>
    <xf numFmtId="0" fontId="22" fillId="0" borderId="0" xfId="3" applyFont="1"/>
    <xf numFmtId="0" fontId="27" fillId="0" borderId="6" xfId="3" applyFont="1" applyBorder="1" applyAlignment="1">
      <alignment horizontal="center"/>
    </xf>
    <xf numFmtId="0" fontId="26" fillId="6" borderId="5" xfId="0" applyFont="1" applyFill="1" applyBorder="1" applyAlignment="1">
      <alignment horizontal="left" vertical="top" wrapText="1"/>
    </xf>
    <xf numFmtId="0" fontId="26" fillId="6" borderId="0" xfId="0" applyFont="1" applyFill="1" applyAlignment="1">
      <alignment horizontal="left" vertical="top" wrapText="1"/>
    </xf>
    <xf numFmtId="0" fontId="51" fillId="4" borderId="0" xfId="0" applyFont="1" applyFill="1" applyAlignment="1">
      <alignment horizontal="left"/>
    </xf>
    <xf numFmtId="0" fontId="8" fillId="9" borderId="1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left" vertical="top" wrapText="1" indent="1"/>
    </xf>
    <xf numFmtId="0" fontId="6" fillId="6" borderId="9" xfId="0" applyFont="1" applyFill="1" applyBorder="1" applyAlignment="1">
      <alignment horizontal="left" vertical="top" wrapText="1" indent="1"/>
    </xf>
    <xf numFmtId="0" fontId="6" fillId="6" borderId="10" xfId="0" applyFont="1" applyFill="1" applyBorder="1" applyAlignment="1">
      <alignment horizontal="left" vertical="top" wrapText="1" indent="1"/>
    </xf>
    <xf numFmtId="0" fontId="6" fillId="6" borderId="8" xfId="0" applyFont="1" applyFill="1" applyBorder="1" applyAlignment="1">
      <alignment horizontal="left" vertical="top" wrapText="1" indent="1"/>
    </xf>
    <xf numFmtId="0" fontId="51" fillId="25" borderId="0" xfId="0" applyFont="1" applyFill="1" applyAlignment="1">
      <alignment horizontal="left" vertical="center" wrapText="1"/>
    </xf>
    <xf numFmtId="0" fontId="51" fillId="25" borderId="0" xfId="0" applyFont="1" applyFill="1" applyAlignment="1">
      <alignment horizontal="left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20" borderId="8" xfId="0" applyFont="1" applyFill="1" applyBorder="1" applyAlignment="1">
      <alignment horizontal="right" vertical="center"/>
    </xf>
    <xf numFmtId="0" fontId="8" fillId="20" borderId="9" xfId="0" applyFont="1" applyFill="1" applyBorder="1" applyAlignment="1">
      <alignment horizontal="right" vertical="center"/>
    </xf>
    <xf numFmtId="0" fontId="8" fillId="20" borderId="46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4" fontId="28" fillId="24" borderId="37" xfId="0" applyNumberFormat="1" applyFont="1" applyFill="1" applyBorder="1" applyAlignment="1">
      <alignment horizontal="center" vertical="center" wrapText="1"/>
    </xf>
    <xf numFmtId="4" fontId="28" fillId="24" borderId="0" xfId="0" applyNumberFormat="1" applyFont="1" applyFill="1" applyAlignment="1">
      <alignment horizontal="center" vertical="center"/>
    </xf>
    <xf numFmtId="4" fontId="28" fillId="24" borderId="38" xfId="0" applyNumberFormat="1" applyFont="1" applyFill="1" applyBorder="1" applyAlignment="1">
      <alignment horizontal="center" vertical="center"/>
    </xf>
    <xf numFmtId="0" fontId="28" fillId="24" borderId="39" xfId="0" applyFont="1" applyFill="1" applyBorder="1" applyAlignment="1">
      <alignment horizontal="center" vertical="center"/>
    </xf>
    <xf numFmtId="0" fontId="28" fillId="24" borderId="7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left" vertical="center" wrapText="1"/>
    </xf>
    <xf numFmtId="0" fontId="26" fillId="6" borderId="13" xfId="0" applyFont="1" applyFill="1" applyBorder="1" applyAlignment="1">
      <alignment horizontal="left" vertical="center"/>
    </xf>
    <xf numFmtId="0" fontId="56" fillId="22" borderId="6" xfId="0" applyFont="1" applyFill="1" applyBorder="1" applyAlignment="1">
      <alignment horizontal="left" vertical="center" wrapText="1" indent="1"/>
    </xf>
    <xf numFmtId="0" fontId="60" fillId="22" borderId="37" xfId="0" applyFont="1" applyFill="1" applyBorder="1" applyAlignment="1">
      <alignment horizontal="left" vertical="center" wrapText="1"/>
    </xf>
    <xf numFmtId="0" fontId="8" fillId="22" borderId="0" xfId="0" applyFont="1" applyFill="1" applyAlignment="1">
      <alignment horizontal="left" vertical="center" wrapText="1"/>
    </xf>
  </cellXfs>
  <cellStyles count="4">
    <cellStyle name="Good" xfId="1" builtinId="26"/>
    <cellStyle name="Normal" xfId="0" builtinId="0"/>
    <cellStyle name="Normal 2" xfId="3" xr:uid="{1E76A4F7-B10A-E749-B70A-D2E5CC902489}"/>
    <cellStyle name="Percent" xfId="2" builtinId="5"/>
  </cellStyles>
  <dxfs count="40"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color rgb="FF2FBB4D"/>
      </font>
      <fill>
        <patternFill>
          <fgColor auto="1"/>
          <bgColor rgb="FFF8FEF3"/>
        </patternFill>
      </fill>
    </dxf>
    <dxf>
      <font>
        <color rgb="FFED5446"/>
      </font>
      <fill>
        <patternFill>
          <fgColor auto="1"/>
          <bgColor rgb="FFF5E7E9"/>
        </patternFill>
      </fill>
    </dxf>
    <dxf>
      <font>
        <color rgb="FFF89736"/>
      </font>
      <fill>
        <patternFill>
          <fgColor auto="1"/>
          <bgColor rgb="FFFFDEAF"/>
        </patternFill>
      </fill>
    </dxf>
    <dxf>
      <font>
        <color rgb="FF4C4C4F"/>
      </font>
      <fill>
        <patternFill>
          <fgColor auto="1"/>
          <bgColor theme="2" tint="-0.14996795556505021"/>
        </patternFill>
      </fill>
    </dxf>
    <dxf>
      <font>
        <color rgb="FF4C4C4F"/>
      </font>
      <fill>
        <patternFill>
          <fgColor auto="1"/>
          <bgColor theme="2" tint="-0.14996795556505021"/>
        </patternFill>
      </fill>
    </dxf>
    <dxf>
      <font>
        <color rgb="FF2FBB4D"/>
      </font>
      <fill>
        <patternFill>
          <fgColor auto="1"/>
          <bgColor rgb="FFF8FEF3"/>
        </patternFill>
      </fill>
    </dxf>
    <dxf>
      <font>
        <color rgb="FFED5446"/>
      </font>
      <fill>
        <patternFill>
          <fgColor auto="1"/>
          <bgColor rgb="FFF5E7E9"/>
        </patternFill>
      </fill>
    </dxf>
    <dxf>
      <font>
        <color rgb="FFF89736"/>
      </font>
      <fill>
        <patternFill>
          <fgColor auto="1"/>
          <bgColor rgb="FFFFDEAF"/>
        </patternFill>
      </fill>
    </dxf>
    <dxf>
      <font>
        <color rgb="FF4C4C4F"/>
      </font>
      <fill>
        <patternFill>
          <fgColor auto="1"/>
          <bgColor theme="2" tint="-0.14996795556505021"/>
        </patternFill>
      </fill>
    </dxf>
    <dxf>
      <font>
        <color rgb="FF4C4C4F"/>
      </font>
      <fill>
        <patternFill>
          <fgColor auto="1"/>
          <bgColor theme="2" tint="-0.14996795556505021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color rgb="FFF89736"/>
      </font>
      <fill>
        <patternFill>
          <bgColor rgb="FFFFDEAF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rgb="FFF89736"/>
      </font>
      <fill>
        <patternFill>
          <bgColor rgb="FFFFDEAF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color rgb="FFF89736"/>
      </font>
      <fill>
        <patternFill>
          <bgColor rgb="FFFFDEAF"/>
        </patternFill>
      </fill>
    </dxf>
    <dxf>
      <font>
        <color rgb="FFF89736"/>
      </font>
      <fill>
        <patternFill>
          <bgColor rgb="FFFFDEAF"/>
        </patternFill>
      </fill>
    </dxf>
    <dxf>
      <font>
        <color rgb="FFF89736"/>
      </font>
      <fill>
        <patternFill>
          <bgColor rgb="FFFFDEAF"/>
        </patternFill>
      </fill>
    </dxf>
    <dxf>
      <font>
        <color rgb="FFF89736"/>
      </font>
      <fill>
        <patternFill>
          <bgColor rgb="FFFCF6EA"/>
        </patternFill>
      </fill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0"/>
        <name val="Arial"/>
        <scheme val="none"/>
      </font>
      <fill>
        <patternFill patternType="solid">
          <fgColor indexed="64"/>
          <bgColor rgb="FF2FBB4D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colors>
    <mruColors>
      <color rgb="FF2FBB4D"/>
      <color rgb="FF3C9D45"/>
      <color rgb="FFF8FEF3"/>
      <color rgb="FFFCF6EA"/>
      <color rgb="FFF5E7E9"/>
      <color rgb="FFF89736"/>
      <color rgb="FFED5446"/>
      <color rgb="FFEDEDED"/>
      <color rgb="FFFFDEAF"/>
      <color rgb="FF4C4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E-4460-8FF9-7CED9150803E}"/>
              </c:ext>
            </c:extLst>
          </c:dPt>
          <c:dPt>
            <c:idx val="1"/>
            <c:invertIfNegative val="0"/>
            <c:bubble3D val="0"/>
            <c:spPr>
              <a:solidFill>
                <a:srgbClr val="F897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E-4460-8FF9-7CED9150803E}"/>
              </c:ext>
            </c:extLst>
          </c:dPt>
          <c:dPt>
            <c:idx val="2"/>
            <c:invertIfNegative val="0"/>
            <c:bubble3D val="0"/>
            <c:spPr>
              <a:solidFill>
                <a:srgbClr val="2FBB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E-4460-8FF9-7CED9150803E}"/>
              </c:ext>
            </c:extLst>
          </c:dPt>
          <c:dPt>
            <c:idx val="3"/>
            <c:invertIfNegative val="0"/>
            <c:bubble3D val="0"/>
            <c:spPr>
              <a:solidFill>
                <a:srgbClr val="4C4C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E-4460-8FF9-7CED915080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Avaliar os resultados 7-1-7'!$C$38:$F$38</c:f>
              <c:strCache>
                <c:ptCount val="4"/>
                <c:pt idx="0">
                  <c:v>Detecção</c:v>
                </c:pt>
                <c:pt idx="1">
                  <c:v>Notificação</c:v>
                </c:pt>
                <c:pt idx="2">
                  <c:v>Resposta </c:v>
                </c:pt>
                <c:pt idx="3">
                  <c:v>Meta 7-1-7 </c:v>
                </c:pt>
              </c:strCache>
            </c:strRef>
          </c:cat>
          <c:val>
            <c:numRef>
              <c:f>'2. Avaliar os resultados 7-1-7'!$C$40:$F$40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BE-4460-8FF9-7CED9150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4184896"/>
        <c:axId val="1853228080"/>
      </c:barChart>
      <c:catAx>
        <c:axId val="134418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228080"/>
        <c:crosses val="autoZero"/>
        <c:auto val="1"/>
        <c:lblAlgn val="ctr"/>
        <c:lblOffset val="100"/>
        <c:noMultiLvlLbl val="0"/>
      </c:catAx>
      <c:valAx>
        <c:axId val="18532280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18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84667</xdr:colOff>
      <xdr:row>35</xdr:row>
      <xdr:rowOff>28222</xdr:rowOff>
    </xdr:from>
    <xdr:to>
      <xdr:col>9</xdr:col>
      <xdr:colOff>1425222</xdr:colOff>
      <xdr:row>40</xdr:row>
      <xdr:rowOff>56445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EC60C-EC6F-4D8B-9657-09B59E19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Input%20timeliness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arie Deveaux" refreshedDate="45741.736518518519" missingItemsLimit="0" createdVersion="8" refreshedVersion="8" minRefreshableVersion="3" recordCount="19" xr:uid="{4964B568-8519-274D-8E3A-D77C84352B50}">
  <cacheSource type="worksheet">
    <worksheetSource name="Table1"/>
  </cacheSource>
  <cacheFields count="6">
    <cacheField name="Gargalos_x000a_Transferir os gargalos individuais da planilha “Dados de pontualidade”._x000a_Atribuir categorias de gargalos na coluna D ou usar essa lista para apoiar uma análise temática de gargalos recorrentes." numFmtId="0">
      <sharedItems containsNonDate="0" containsString="0" containsBlank="1"/>
    </cacheField>
    <cacheField name="ID do evento" numFmtId="0">
      <sharedItems containsNonDate="0" containsString="0" containsBlank="1"/>
    </cacheField>
    <cacheField name="Intervalo_x000a_Atribuir um intervalo 7-1-7" numFmtId="0">
      <sharedItems containsNonDate="0" containsString="0" containsBlank="1"/>
    </cacheField>
    <cacheField name="Categoria do gargalo_x000a_Atribuir uma categoria" numFmtId="0">
      <sharedItems containsNonDate="0" containsString="0" containsBlank="1"/>
    </cacheField>
    <cacheField name="Área técnica_x000a_Atribuir uma área técnica_x000a_JEE " numFmtId="0">
      <sharedItems/>
    </cacheField>
    <cacheField name="Indicador JEE_x000a_Atribuir um indicador JEE (Opcional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  <r>
    <m/>
    <m/>
    <m/>
    <m/>
    <s v=" 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B87569-6955-A34B-A96B-90A5377DB975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Bottleneck categories">
  <location ref="A24:C41" firstHeaderRow="1" firstDataRow="1" firstDataCol="0"/>
  <pivotFields count="6">
    <pivotField showAll="0"/>
    <pivotField showAll="0"/>
    <pivotField showAll="0"/>
    <pivotField showAll="0"/>
    <pivotField showAll="0"/>
    <pivotField showAll="0"/>
  </pivotFields>
  <formats count="4">
    <format dxfId="39">
      <pivotArea type="all" dataOnly="0" outline="0" fieldPosition="0"/>
    </format>
    <format dxfId="38">
      <pivotArea outline="0" collapsedLevelsAreSubtotals="1" fieldPosition="0"/>
    </format>
    <format dxfId="37">
      <pivotArea dataOnly="0" labelOnly="1" grandRow="1" outline="0" fieldPosition="0"/>
    </format>
    <format dxfId="36">
      <pivotArea dataOnly="0" labelOnly="1" outline="0" axis="axisValues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7108F2-6112-CC4F-8C51-A214854892D8}" name="Table1" displayName="Table1" ref="A1:F20" totalsRowShown="0" headerRowDxfId="35" dataDxfId="33" headerRowBorderDxfId="34" tableBorderDxfId="32" totalsRowBorderDxfId="31">
  <autoFilter ref="A1:F20" xr:uid="{B67108F2-6112-CC4F-8C51-A214854892D8}"/>
  <tableColumns count="6">
    <tableColumn id="1" xr3:uid="{8FA15F15-83D8-0C43-917B-40064CC94C42}" name="Gargalos_x000a_Transferir os gargalos individuais da planilha “Dados de pontualidade”._x000a_Atribuir categorias de gargalos na coluna D ou usar essa lista para apoiar uma análise temática de gargalos recorrentes." dataDxfId="30"/>
    <tableColumn id="2" xr3:uid="{C5A8EA24-9B3C-714A-9A91-0E5CCC9B78F7}" name="ID do evento" dataDxfId="29"/>
    <tableColumn id="3" xr3:uid="{2F9936AC-E2C5-A842-A55B-9230FE87092A}" name="Intervalo_x000a_Atribuir um intervalo 7-1-7" dataDxfId="28"/>
    <tableColumn id="4" xr3:uid="{64E680D1-86F1-E848-8720-99FABE2A3310}" name="Categoria do gargalo_x000a_Atribuir uma categoria" dataDxfId="27"/>
    <tableColumn id="5" xr3:uid="{0B8B49D0-10DD-9F4D-B5F5-F91709D1A6B8}" name="Área técnica_x000a_Atribuir uma área técnica_x000a_JEE " dataDxfId="26"/>
    <tableColumn id="6" xr3:uid="{0C76FF79-04E5-F84E-A535-F3F051E08D09}" name="Indicador JEE_x000a_Atribuir um indicador JEE (Opcional)" dataDxfId="2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outlinePr summaryBelow="0" summaryRight="0"/>
  </sheetPr>
  <dimension ref="A1:AJ23"/>
  <sheetViews>
    <sheetView tabSelected="1" zoomScaleNormal="100" workbookViewId="0">
      <selection activeCell="B2" sqref="B2"/>
    </sheetView>
  </sheetViews>
  <sheetFormatPr baseColWidth="10" defaultColWidth="14.5" defaultRowHeight="15.75" customHeight="1" x14ac:dyDescent="0.15"/>
  <cols>
    <col min="1" max="1" width="2.83203125" bestFit="1" customWidth="1"/>
    <col min="2" max="2" width="19.33203125" bestFit="1" customWidth="1"/>
    <col min="3" max="3" width="22.1640625" hidden="1" customWidth="1"/>
    <col min="4" max="4" width="22.1640625" bestFit="1" customWidth="1"/>
    <col min="5" max="6" width="20.1640625" bestFit="1" customWidth="1"/>
    <col min="7" max="7" width="21.1640625" customWidth="1"/>
    <col min="8" max="8" width="21.6640625" bestFit="1" customWidth="1"/>
    <col min="9" max="9" width="20.1640625" customWidth="1"/>
    <col min="10" max="10" width="21.6640625" customWidth="1"/>
    <col min="11" max="12" width="9.1640625" bestFit="1" customWidth="1"/>
    <col min="13" max="13" width="9.33203125" customWidth="1"/>
    <col min="14" max="14" width="25.1640625" bestFit="1" customWidth="1"/>
    <col min="15" max="15" width="22" customWidth="1"/>
    <col min="16" max="16" width="27.33203125" bestFit="1" customWidth="1"/>
    <col min="17" max="17" width="9.1640625" customWidth="1"/>
    <col min="18" max="18" width="9.1640625" bestFit="1" customWidth="1"/>
    <col min="19" max="19" width="10" customWidth="1"/>
    <col min="20" max="20" width="24.5" bestFit="1" customWidth="1"/>
    <col min="21" max="27" width="26.5" bestFit="1" customWidth="1"/>
    <col min="28" max="28" width="26.6640625" customWidth="1"/>
    <col min="29" max="29" width="27.33203125" bestFit="1" customWidth="1"/>
    <col min="30" max="31" width="9.1640625" bestFit="1" customWidth="1"/>
    <col min="32" max="32" width="9.33203125" customWidth="1"/>
    <col min="33" max="33" width="26.33203125" bestFit="1" customWidth="1"/>
    <col min="34" max="34" width="24.6640625" customWidth="1"/>
    <col min="35" max="35" width="24.5" customWidth="1"/>
    <col min="36" max="36" width="26.33203125" customWidth="1"/>
  </cols>
  <sheetData>
    <row r="1" spans="1:36" ht="24" customHeight="1" x14ac:dyDescent="0.15">
      <c r="A1" s="12"/>
      <c r="B1" s="198" t="s">
        <v>0</v>
      </c>
      <c r="C1" s="198"/>
      <c r="D1" s="199"/>
      <c r="E1" s="199"/>
      <c r="F1" s="199"/>
      <c r="G1" s="203" t="s">
        <v>1</v>
      </c>
      <c r="H1" s="203"/>
      <c r="I1" s="200" t="s">
        <v>2</v>
      </c>
      <c r="J1" s="201"/>
      <c r="K1" s="201"/>
      <c r="L1" s="201"/>
      <c r="M1" s="201"/>
      <c r="N1" s="202"/>
      <c r="O1" s="204" t="s">
        <v>3</v>
      </c>
      <c r="P1" s="205"/>
      <c r="Q1" s="205"/>
      <c r="R1" s="205"/>
      <c r="S1" s="205"/>
      <c r="T1" s="205"/>
      <c r="U1" s="196" t="s">
        <v>4</v>
      </c>
      <c r="V1" s="197"/>
      <c r="W1" s="197"/>
      <c r="X1" s="197"/>
      <c r="Y1" s="197"/>
      <c r="Z1" s="197"/>
      <c r="AA1" s="196"/>
      <c r="AB1" s="196"/>
      <c r="AC1" s="197"/>
      <c r="AD1" s="197"/>
      <c r="AE1" s="197"/>
      <c r="AF1" s="197"/>
      <c r="AG1" s="197"/>
      <c r="AH1" s="13" t="s">
        <v>5</v>
      </c>
      <c r="AI1" s="14" t="s">
        <v>6</v>
      </c>
    </row>
    <row r="2" spans="1:36" s="3" customFormat="1" ht="91" customHeight="1" x14ac:dyDescent="0.15">
      <c r="A2" s="47"/>
      <c r="B2" s="165" t="s">
        <v>7</v>
      </c>
      <c r="C2" s="151" t="s">
        <v>261</v>
      </c>
      <c r="D2" s="151" t="s">
        <v>8</v>
      </c>
      <c r="E2" s="151" t="s">
        <v>9</v>
      </c>
      <c r="F2" s="152" t="s">
        <v>10</v>
      </c>
      <c r="G2" s="153" t="s">
        <v>11</v>
      </c>
      <c r="H2" s="154" t="s">
        <v>12</v>
      </c>
      <c r="I2" s="15" t="s">
        <v>13</v>
      </c>
      <c r="J2" s="44" t="s">
        <v>14</v>
      </c>
      <c r="K2" s="206" t="s">
        <v>15</v>
      </c>
      <c r="L2" s="207"/>
      <c r="M2" s="208"/>
      <c r="N2" s="43" t="s">
        <v>16</v>
      </c>
      <c r="O2" s="46" t="s">
        <v>17</v>
      </c>
      <c r="P2" s="44" t="s">
        <v>14</v>
      </c>
      <c r="Q2" s="209" t="s">
        <v>18</v>
      </c>
      <c r="R2" s="207"/>
      <c r="S2" s="208"/>
      <c r="T2" s="44" t="s">
        <v>19</v>
      </c>
      <c r="U2" s="146" t="s">
        <v>20</v>
      </c>
      <c r="V2" s="166" t="s">
        <v>21</v>
      </c>
      <c r="W2" s="44" t="s">
        <v>22</v>
      </c>
      <c r="X2" s="44" t="s">
        <v>23</v>
      </c>
      <c r="Y2" s="44" t="s">
        <v>24</v>
      </c>
      <c r="Z2" s="44" t="s">
        <v>25</v>
      </c>
      <c r="AA2" s="45" t="s">
        <v>26</v>
      </c>
      <c r="AB2" s="42" t="s">
        <v>27</v>
      </c>
      <c r="AC2" s="160" t="s">
        <v>14</v>
      </c>
      <c r="AD2" s="209" t="s">
        <v>28</v>
      </c>
      <c r="AE2" s="207"/>
      <c r="AF2" s="208"/>
      <c r="AG2" s="58" t="s">
        <v>29</v>
      </c>
      <c r="AH2" s="52" t="s">
        <v>30</v>
      </c>
      <c r="AI2" s="167" t="s">
        <v>31</v>
      </c>
    </row>
    <row r="3" spans="1:36" s="4" customFormat="1" ht="28" customHeight="1" thickBot="1" x14ac:dyDescent="0.2">
      <c r="A3" s="48" t="s">
        <v>32</v>
      </c>
      <c r="B3" s="136" t="s">
        <v>33</v>
      </c>
      <c r="C3" s="136" t="s">
        <v>262</v>
      </c>
      <c r="D3" s="136" t="s">
        <v>34</v>
      </c>
      <c r="E3" s="136" t="s">
        <v>35</v>
      </c>
      <c r="F3" s="137" t="s">
        <v>35</v>
      </c>
      <c r="G3" s="138" t="s">
        <v>36</v>
      </c>
      <c r="H3" s="136" t="s">
        <v>37</v>
      </c>
      <c r="I3" s="50" t="s">
        <v>36</v>
      </c>
      <c r="J3" s="51" t="s">
        <v>37</v>
      </c>
      <c r="K3" s="51" t="s">
        <v>38</v>
      </c>
      <c r="L3" s="49" t="s">
        <v>39</v>
      </c>
      <c r="M3" s="49" t="s">
        <v>40</v>
      </c>
      <c r="N3" s="57" t="s">
        <v>37</v>
      </c>
      <c r="O3" s="50" t="s">
        <v>36</v>
      </c>
      <c r="P3" s="51" t="s">
        <v>37</v>
      </c>
      <c r="Q3" s="51" t="s">
        <v>38</v>
      </c>
      <c r="R3" s="49" t="s">
        <v>39</v>
      </c>
      <c r="S3" s="49" t="s">
        <v>40</v>
      </c>
      <c r="T3" s="57" t="s">
        <v>37</v>
      </c>
      <c r="U3" s="50" t="s">
        <v>41</v>
      </c>
      <c r="V3" s="51" t="s">
        <v>41</v>
      </c>
      <c r="W3" s="51" t="s">
        <v>41</v>
      </c>
      <c r="X3" s="51" t="s">
        <v>41</v>
      </c>
      <c r="Y3" s="51" t="s">
        <v>41</v>
      </c>
      <c r="Z3" s="51" t="s">
        <v>41</v>
      </c>
      <c r="AA3" s="49" t="s">
        <v>41</v>
      </c>
      <c r="AB3" s="50" t="s">
        <v>42</v>
      </c>
      <c r="AC3" s="51" t="s">
        <v>37</v>
      </c>
      <c r="AD3" s="51" t="s">
        <v>38</v>
      </c>
      <c r="AE3" s="49" t="s">
        <v>39</v>
      </c>
      <c r="AF3" s="49" t="s">
        <v>40</v>
      </c>
      <c r="AG3" s="57" t="s">
        <v>37</v>
      </c>
      <c r="AH3" s="49" t="s">
        <v>43</v>
      </c>
      <c r="AI3" s="49" t="s">
        <v>37</v>
      </c>
    </row>
    <row r="4" spans="1:36" ht="13" x14ac:dyDescent="0.15">
      <c r="A4" s="11">
        <v>1</v>
      </c>
      <c r="B4" s="59" t="s">
        <v>44</v>
      </c>
      <c r="C4" s="59"/>
      <c r="D4" s="60" t="s">
        <v>44</v>
      </c>
      <c r="E4" s="60" t="s">
        <v>44</v>
      </c>
      <c r="F4" s="60" t="s">
        <v>44</v>
      </c>
      <c r="G4" s="142">
        <v>36526</v>
      </c>
      <c r="H4" s="60" t="s">
        <v>44</v>
      </c>
      <c r="I4" s="142">
        <v>36526</v>
      </c>
      <c r="J4" s="60" t="s">
        <v>44</v>
      </c>
      <c r="K4" s="60" t="s">
        <v>45</v>
      </c>
      <c r="L4" s="60" t="s">
        <v>46</v>
      </c>
      <c r="M4" s="60" t="s">
        <v>47</v>
      </c>
      <c r="N4" s="60" t="s">
        <v>44</v>
      </c>
      <c r="O4" s="142">
        <v>36526</v>
      </c>
      <c r="P4" s="60" t="s">
        <v>44</v>
      </c>
      <c r="Q4" s="60" t="s">
        <v>45</v>
      </c>
      <c r="R4" s="60" t="s">
        <v>46</v>
      </c>
      <c r="S4" s="60" t="s">
        <v>47</v>
      </c>
      <c r="T4" s="60" t="s">
        <v>44</v>
      </c>
      <c r="U4" s="142">
        <v>36526</v>
      </c>
      <c r="V4" s="142">
        <v>36526</v>
      </c>
      <c r="W4" s="142">
        <v>36526</v>
      </c>
      <c r="X4" s="142">
        <v>36526</v>
      </c>
      <c r="Y4" s="142">
        <v>36526</v>
      </c>
      <c r="Z4" s="142">
        <v>36526</v>
      </c>
      <c r="AA4" s="142">
        <v>36526</v>
      </c>
      <c r="AB4" s="64">
        <f>IF(COUNTIF(U4:AA4,""),"Incomplete",MAX(U4:AA4))</f>
        <v>36526</v>
      </c>
      <c r="AC4" s="60" t="s">
        <v>44</v>
      </c>
      <c r="AD4" s="60" t="s">
        <v>45</v>
      </c>
      <c r="AE4" s="60" t="s">
        <v>46</v>
      </c>
      <c r="AF4" s="60" t="s">
        <v>47</v>
      </c>
      <c r="AG4" s="60" t="s">
        <v>44</v>
      </c>
      <c r="AH4" s="142">
        <v>36526</v>
      </c>
      <c r="AI4" s="60" t="s">
        <v>44</v>
      </c>
    </row>
    <row r="5" spans="1:36" ht="13" x14ac:dyDescent="0.15">
      <c r="A5" s="10">
        <v>2</v>
      </c>
      <c r="B5" s="59" t="s">
        <v>44</v>
      </c>
      <c r="C5" s="59"/>
      <c r="D5" s="60" t="s">
        <v>44</v>
      </c>
      <c r="E5" s="60" t="s">
        <v>44</v>
      </c>
      <c r="F5" s="60" t="s">
        <v>44</v>
      </c>
      <c r="G5" s="142">
        <v>36526</v>
      </c>
      <c r="H5" s="60" t="s">
        <v>44</v>
      </c>
      <c r="I5" s="142">
        <v>36526</v>
      </c>
      <c r="J5" s="60" t="s">
        <v>44</v>
      </c>
      <c r="K5" s="60" t="s">
        <v>45</v>
      </c>
      <c r="L5" s="60" t="s">
        <v>46</v>
      </c>
      <c r="M5" s="60" t="s">
        <v>47</v>
      </c>
      <c r="N5" s="60" t="s">
        <v>44</v>
      </c>
      <c r="O5" s="142">
        <v>36526</v>
      </c>
      <c r="P5" s="60" t="s">
        <v>44</v>
      </c>
      <c r="Q5" s="60" t="s">
        <v>45</v>
      </c>
      <c r="R5" s="60" t="s">
        <v>46</v>
      </c>
      <c r="S5" s="60" t="s">
        <v>47</v>
      </c>
      <c r="T5" s="60" t="s">
        <v>44</v>
      </c>
      <c r="U5" s="142">
        <v>36526</v>
      </c>
      <c r="V5" s="142">
        <v>36526</v>
      </c>
      <c r="W5" s="142">
        <v>36526</v>
      </c>
      <c r="X5" s="142">
        <v>36526</v>
      </c>
      <c r="Y5" s="142">
        <v>36526</v>
      </c>
      <c r="Z5" s="142">
        <v>36526</v>
      </c>
      <c r="AA5" s="142">
        <v>36526</v>
      </c>
      <c r="AB5" s="64">
        <f>IF(COUNTIF(U5:AA5,""),"Incomplete",MAX(U5:AA5))</f>
        <v>36526</v>
      </c>
      <c r="AC5" s="60" t="s">
        <v>44</v>
      </c>
      <c r="AD5" s="60" t="s">
        <v>45</v>
      </c>
      <c r="AE5" s="60" t="s">
        <v>46</v>
      </c>
      <c r="AF5" s="60" t="s">
        <v>47</v>
      </c>
      <c r="AG5" s="60" t="s">
        <v>44</v>
      </c>
      <c r="AH5" s="142">
        <v>36526</v>
      </c>
      <c r="AI5" s="60" t="s">
        <v>44</v>
      </c>
    </row>
    <row r="6" spans="1:36" ht="13" x14ac:dyDescent="0.15">
      <c r="A6" s="10">
        <v>3</v>
      </c>
      <c r="B6" s="59" t="s">
        <v>44</v>
      </c>
      <c r="C6" s="59"/>
      <c r="D6" s="60" t="s">
        <v>44</v>
      </c>
      <c r="E6" s="60" t="s">
        <v>44</v>
      </c>
      <c r="F6" s="60" t="s">
        <v>44</v>
      </c>
      <c r="G6" s="142">
        <v>36526</v>
      </c>
      <c r="H6" s="60" t="s">
        <v>44</v>
      </c>
      <c r="I6" s="142">
        <v>36526</v>
      </c>
      <c r="J6" s="60" t="s">
        <v>44</v>
      </c>
      <c r="K6" s="60" t="s">
        <v>45</v>
      </c>
      <c r="L6" s="60" t="s">
        <v>46</v>
      </c>
      <c r="M6" s="60" t="s">
        <v>47</v>
      </c>
      <c r="N6" s="60" t="s">
        <v>44</v>
      </c>
      <c r="O6" s="142">
        <v>36526</v>
      </c>
      <c r="P6" s="60" t="s">
        <v>44</v>
      </c>
      <c r="Q6" s="60" t="s">
        <v>45</v>
      </c>
      <c r="R6" s="60" t="s">
        <v>46</v>
      </c>
      <c r="S6" s="60" t="s">
        <v>47</v>
      </c>
      <c r="T6" s="60" t="s">
        <v>44</v>
      </c>
      <c r="U6" s="142">
        <v>36526</v>
      </c>
      <c r="V6" s="142">
        <v>36526</v>
      </c>
      <c r="W6" s="142">
        <v>36526</v>
      </c>
      <c r="X6" s="142">
        <v>36526</v>
      </c>
      <c r="Y6" s="142">
        <v>36526</v>
      </c>
      <c r="Z6" s="142">
        <v>36526</v>
      </c>
      <c r="AA6" s="142">
        <v>36526</v>
      </c>
      <c r="AB6" s="64">
        <f t="shared" ref="AB6:AB18" si="0">IF(COUNTIF(U6:AA6,""),"Incomplete",MAX(U6:AA6))</f>
        <v>36526</v>
      </c>
      <c r="AC6" s="60" t="s">
        <v>44</v>
      </c>
      <c r="AD6" s="60" t="s">
        <v>45</v>
      </c>
      <c r="AE6" s="60" t="s">
        <v>46</v>
      </c>
      <c r="AF6" s="60" t="s">
        <v>47</v>
      </c>
      <c r="AG6" s="60" t="s">
        <v>44</v>
      </c>
      <c r="AH6" s="142">
        <v>36526</v>
      </c>
      <c r="AI6" s="60" t="s">
        <v>44</v>
      </c>
    </row>
    <row r="7" spans="1:36" ht="13" x14ac:dyDescent="0.15">
      <c r="A7" s="10">
        <v>4</v>
      </c>
      <c r="B7" s="59" t="s">
        <v>44</v>
      </c>
      <c r="C7" s="59"/>
      <c r="D7" s="60" t="s">
        <v>44</v>
      </c>
      <c r="E7" s="60" t="s">
        <v>44</v>
      </c>
      <c r="F7" s="60" t="s">
        <v>44</v>
      </c>
      <c r="G7" s="142">
        <v>36526</v>
      </c>
      <c r="H7" s="60" t="s">
        <v>44</v>
      </c>
      <c r="I7" s="142">
        <v>36526</v>
      </c>
      <c r="J7" s="60" t="s">
        <v>44</v>
      </c>
      <c r="K7" s="60" t="s">
        <v>45</v>
      </c>
      <c r="L7" s="60" t="s">
        <v>46</v>
      </c>
      <c r="M7" s="60" t="s">
        <v>47</v>
      </c>
      <c r="N7" s="60" t="s">
        <v>44</v>
      </c>
      <c r="O7" s="142">
        <v>36526</v>
      </c>
      <c r="P7" s="60" t="s">
        <v>44</v>
      </c>
      <c r="Q7" s="60" t="s">
        <v>45</v>
      </c>
      <c r="R7" s="60" t="s">
        <v>46</v>
      </c>
      <c r="S7" s="60" t="s">
        <v>47</v>
      </c>
      <c r="T7" s="60" t="s">
        <v>44</v>
      </c>
      <c r="U7" s="142">
        <v>36526</v>
      </c>
      <c r="V7" s="142">
        <v>36526</v>
      </c>
      <c r="W7" s="142">
        <v>36526</v>
      </c>
      <c r="X7" s="142">
        <v>36526</v>
      </c>
      <c r="Y7" s="142">
        <v>36526</v>
      </c>
      <c r="Z7" s="142">
        <v>36526</v>
      </c>
      <c r="AA7" s="142">
        <v>36526</v>
      </c>
      <c r="AB7" s="64">
        <f t="shared" si="0"/>
        <v>36526</v>
      </c>
      <c r="AC7" s="60" t="s">
        <v>44</v>
      </c>
      <c r="AD7" s="60" t="s">
        <v>45</v>
      </c>
      <c r="AE7" s="60" t="s">
        <v>46</v>
      </c>
      <c r="AF7" s="60" t="s">
        <v>47</v>
      </c>
      <c r="AG7" s="60" t="s">
        <v>44</v>
      </c>
      <c r="AH7" s="142">
        <v>36526</v>
      </c>
      <c r="AI7" s="60" t="s">
        <v>44</v>
      </c>
    </row>
    <row r="8" spans="1:36" s="1" customFormat="1" ht="13" x14ac:dyDescent="0.15">
      <c r="A8" s="10">
        <v>5</v>
      </c>
      <c r="B8" s="59" t="s">
        <v>44</v>
      </c>
      <c r="C8" s="59"/>
      <c r="D8" s="60" t="s">
        <v>44</v>
      </c>
      <c r="E8" s="60" t="s">
        <v>44</v>
      </c>
      <c r="F8" s="60" t="s">
        <v>44</v>
      </c>
      <c r="G8" s="142">
        <v>36526</v>
      </c>
      <c r="H8" s="60" t="s">
        <v>44</v>
      </c>
      <c r="I8" s="142">
        <v>36526</v>
      </c>
      <c r="J8" s="60" t="s">
        <v>44</v>
      </c>
      <c r="K8" s="60" t="s">
        <v>45</v>
      </c>
      <c r="L8" s="60" t="s">
        <v>46</v>
      </c>
      <c r="M8" s="60" t="s">
        <v>47</v>
      </c>
      <c r="N8" s="60" t="s">
        <v>44</v>
      </c>
      <c r="O8" s="142">
        <v>36526</v>
      </c>
      <c r="P8" s="60" t="s">
        <v>44</v>
      </c>
      <c r="Q8" s="60" t="s">
        <v>45</v>
      </c>
      <c r="R8" s="60" t="s">
        <v>46</v>
      </c>
      <c r="S8" s="60" t="s">
        <v>47</v>
      </c>
      <c r="T8" s="60" t="s">
        <v>44</v>
      </c>
      <c r="U8" s="142">
        <v>36526</v>
      </c>
      <c r="V8" s="142">
        <v>36526</v>
      </c>
      <c r="W8" s="142">
        <v>36526</v>
      </c>
      <c r="X8" s="142">
        <v>36526</v>
      </c>
      <c r="Y8" s="142">
        <v>36526</v>
      </c>
      <c r="Z8" s="142">
        <v>36526</v>
      </c>
      <c r="AA8" s="142">
        <v>36526</v>
      </c>
      <c r="AB8" s="64">
        <f t="shared" si="0"/>
        <v>36526</v>
      </c>
      <c r="AC8" s="60" t="s">
        <v>44</v>
      </c>
      <c r="AD8" s="60" t="s">
        <v>45</v>
      </c>
      <c r="AE8" s="60" t="s">
        <v>46</v>
      </c>
      <c r="AF8" s="60" t="s">
        <v>47</v>
      </c>
      <c r="AG8" s="60" t="s">
        <v>44</v>
      </c>
      <c r="AH8" s="142">
        <v>36526</v>
      </c>
      <c r="AI8" s="60" t="s">
        <v>44</v>
      </c>
      <c r="AJ8"/>
    </row>
    <row r="9" spans="1:36" ht="13" x14ac:dyDescent="0.15">
      <c r="A9" s="10">
        <v>6</v>
      </c>
      <c r="B9" s="59" t="s">
        <v>44</v>
      </c>
      <c r="C9" s="59"/>
      <c r="D9" s="60" t="s">
        <v>44</v>
      </c>
      <c r="E9" s="60" t="s">
        <v>44</v>
      </c>
      <c r="F9" s="60" t="s">
        <v>44</v>
      </c>
      <c r="G9" s="142">
        <v>36526</v>
      </c>
      <c r="H9" s="60" t="s">
        <v>44</v>
      </c>
      <c r="I9" s="142">
        <v>36526</v>
      </c>
      <c r="J9" s="60" t="s">
        <v>44</v>
      </c>
      <c r="K9" s="60" t="s">
        <v>45</v>
      </c>
      <c r="L9" s="60" t="s">
        <v>46</v>
      </c>
      <c r="M9" s="60" t="s">
        <v>47</v>
      </c>
      <c r="N9" s="60" t="s">
        <v>44</v>
      </c>
      <c r="O9" s="142">
        <v>36526</v>
      </c>
      <c r="P9" s="60" t="s">
        <v>44</v>
      </c>
      <c r="Q9" s="60" t="s">
        <v>45</v>
      </c>
      <c r="R9" s="60" t="s">
        <v>46</v>
      </c>
      <c r="S9" s="60" t="s">
        <v>47</v>
      </c>
      <c r="T9" s="60" t="s">
        <v>44</v>
      </c>
      <c r="U9" s="142">
        <v>36526</v>
      </c>
      <c r="V9" s="142">
        <v>36526</v>
      </c>
      <c r="W9" s="142">
        <v>36526</v>
      </c>
      <c r="X9" s="142">
        <v>36526</v>
      </c>
      <c r="Y9" s="142">
        <v>36526</v>
      </c>
      <c r="Z9" s="142">
        <v>36526</v>
      </c>
      <c r="AA9" s="142">
        <v>36526</v>
      </c>
      <c r="AB9" s="64">
        <f t="shared" si="0"/>
        <v>36526</v>
      </c>
      <c r="AC9" s="60" t="s">
        <v>44</v>
      </c>
      <c r="AD9" s="60" t="s">
        <v>45</v>
      </c>
      <c r="AE9" s="60" t="s">
        <v>46</v>
      </c>
      <c r="AF9" s="60" t="s">
        <v>47</v>
      </c>
      <c r="AG9" s="60" t="s">
        <v>44</v>
      </c>
      <c r="AH9" s="142">
        <v>36526</v>
      </c>
      <c r="AI9" s="60" t="s">
        <v>44</v>
      </c>
    </row>
    <row r="10" spans="1:36" ht="13" x14ac:dyDescent="0.15">
      <c r="A10" s="10">
        <v>7</v>
      </c>
      <c r="B10" s="59" t="s">
        <v>44</v>
      </c>
      <c r="C10" s="59"/>
      <c r="D10" s="60" t="s">
        <v>44</v>
      </c>
      <c r="E10" s="60" t="s">
        <v>44</v>
      </c>
      <c r="F10" s="60" t="s">
        <v>44</v>
      </c>
      <c r="G10" s="142">
        <v>36526</v>
      </c>
      <c r="H10" s="60" t="s">
        <v>44</v>
      </c>
      <c r="I10" s="142">
        <v>36526</v>
      </c>
      <c r="J10" s="60" t="s">
        <v>44</v>
      </c>
      <c r="K10" s="60" t="s">
        <v>45</v>
      </c>
      <c r="L10" s="60" t="s">
        <v>46</v>
      </c>
      <c r="M10" s="60" t="s">
        <v>47</v>
      </c>
      <c r="N10" s="60" t="s">
        <v>44</v>
      </c>
      <c r="O10" s="142">
        <v>36526</v>
      </c>
      <c r="P10" s="60" t="s">
        <v>44</v>
      </c>
      <c r="Q10" s="60" t="s">
        <v>45</v>
      </c>
      <c r="R10" s="60" t="s">
        <v>46</v>
      </c>
      <c r="S10" s="60" t="s">
        <v>47</v>
      </c>
      <c r="T10" s="60" t="s">
        <v>44</v>
      </c>
      <c r="U10" s="142">
        <v>36526</v>
      </c>
      <c r="V10" s="142">
        <v>36526</v>
      </c>
      <c r="W10" s="142">
        <v>36526</v>
      </c>
      <c r="X10" s="142">
        <v>36526</v>
      </c>
      <c r="Y10" s="142">
        <v>36526</v>
      </c>
      <c r="Z10" s="142">
        <v>36526</v>
      </c>
      <c r="AA10" s="142">
        <v>36526</v>
      </c>
      <c r="AB10" s="64">
        <f t="shared" si="0"/>
        <v>36526</v>
      </c>
      <c r="AC10" s="60" t="s">
        <v>44</v>
      </c>
      <c r="AD10" s="60" t="s">
        <v>45</v>
      </c>
      <c r="AE10" s="60" t="s">
        <v>46</v>
      </c>
      <c r="AF10" s="60" t="s">
        <v>47</v>
      </c>
      <c r="AG10" s="60" t="s">
        <v>44</v>
      </c>
      <c r="AH10" s="142">
        <v>36526</v>
      </c>
      <c r="AI10" s="60" t="s">
        <v>44</v>
      </c>
    </row>
    <row r="11" spans="1:36" ht="13" x14ac:dyDescent="0.15">
      <c r="A11" s="10">
        <v>8</v>
      </c>
      <c r="B11" s="59" t="s">
        <v>44</v>
      </c>
      <c r="C11" s="59"/>
      <c r="D11" s="60" t="s">
        <v>44</v>
      </c>
      <c r="E11" s="60" t="s">
        <v>44</v>
      </c>
      <c r="F11" s="60" t="s">
        <v>44</v>
      </c>
      <c r="G11" s="142">
        <v>36526</v>
      </c>
      <c r="H11" s="60" t="s">
        <v>44</v>
      </c>
      <c r="I11" s="142">
        <v>36526</v>
      </c>
      <c r="J11" s="60" t="s">
        <v>44</v>
      </c>
      <c r="K11" s="60" t="s">
        <v>45</v>
      </c>
      <c r="L11" s="60" t="s">
        <v>46</v>
      </c>
      <c r="M11" s="60" t="s">
        <v>47</v>
      </c>
      <c r="N11" s="60" t="s">
        <v>44</v>
      </c>
      <c r="O11" s="142">
        <v>36526</v>
      </c>
      <c r="P11" s="60" t="s">
        <v>44</v>
      </c>
      <c r="Q11" s="60" t="s">
        <v>45</v>
      </c>
      <c r="R11" s="60" t="s">
        <v>46</v>
      </c>
      <c r="S11" s="60" t="s">
        <v>47</v>
      </c>
      <c r="T11" s="60" t="s">
        <v>44</v>
      </c>
      <c r="U11" s="142">
        <v>36526</v>
      </c>
      <c r="V11" s="142">
        <v>36526</v>
      </c>
      <c r="W11" s="142">
        <v>36526</v>
      </c>
      <c r="X11" s="142">
        <v>36526</v>
      </c>
      <c r="Y11" s="142">
        <v>36526</v>
      </c>
      <c r="Z11" s="142">
        <v>36526</v>
      </c>
      <c r="AA11" s="142">
        <v>36526</v>
      </c>
      <c r="AB11" s="64">
        <f t="shared" si="0"/>
        <v>36526</v>
      </c>
      <c r="AC11" s="60" t="s">
        <v>44</v>
      </c>
      <c r="AD11" s="60" t="s">
        <v>45</v>
      </c>
      <c r="AE11" s="60" t="s">
        <v>46</v>
      </c>
      <c r="AF11" s="60" t="s">
        <v>47</v>
      </c>
      <c r="AG11" s="60" t="s">
        <v>44</v>
      </c>
      <c r="AH11" s="142">
        <v>36526</v>
      </c>
      <c r="AI11" s="60" t="s">
        <v>44</v>
      </c>
    </row>
    <row r="12" spans="1:36" ht="13" x14ac:dyDescent="0.15">
      <c r="A12" s="10">
        <v>9</v>
      </c>
      <c r="B12" s="59" t="s">
        <v>44</v>
      </c>
      <c r="C12" s="59"/>
      <c r="D12" s="60" t="s">
        <v>44</v>
      </c>
      <c r="E12" s="60" t="s">
        <v>44</v>
      </c>
      <c r="F12" s="60" t="s">
        <v>44</v>
      </c>
      <c r="G12" s="142">
        <v>36526</v>
      </c>
      <c r="H12" s="60" t="s">
        <v>44</v>
      </c>
      <c r="I12" s="142">
        <v>36526</v>
      </c>
      <c r="J12" s="60" t="s">
        <v>44</v>
      </c>
      <c r="K12" s="60" t="s">
        <v>45</v>
      </c>
      <c r="L12" s="60" t="s">
        <v>46</v>
      </c>
      <c r="M12" s="60" t="s">
        <v>47</v>
      </c>
      <c r="N12" s="60" t="s">
        <v>44</v>
      </c>
      <c r="O12" s="142">
        <v>36526</v>
      </c>
      <c r="P12" s="60" t="s">
        <v>44</v>
      </c>
      <c r="Q12" s="60" t="s">
        <v>45</v>
      </c>
      <c r="R12" s="60" t="s">
        <v>46</v>
      </c>
      <c r="S12" s="60" t="s">
        <v>47</v>
      </c>
      <c r="T12" s="60" t="s">
        <v>44</v>
      </c>
      <c r="U12" s="142">
        <v>36526</v>
      </c>
      <c r="V12" s="142">
        <v>36526</v>
      </c>
      <c r="W12" s="142">
        <v>36526</v>
      </c>
      <c r="X12" s="142">
        <v>36526</v>
      </c>
      <c r="Y12" s="142">
        <v>36526</v>
      </c>
      <c r="Z12" s="142">
        <v>36526</v>
      </c>
      <c r="AA12" s="142">
        <v>36526</v>
      </c>
      <c r="AB12" s="64">
        <f t="shared" si="0"/>
        <v>36526</v>
      </c>
      <c r="AC12" s="60" t="s">
        <v>44</v>
      </c>
      <c r="AD12" s="60" t="s">
        <v>45</v>
      </c>
      <c r="AE12" s="60" t="s">
        <v>46</v>
      </c>
      <c r="AF12" s="60" t="s">
        <v>47</v>
      </c>
      <c r="AG12" s="60" t="s">
        <v>44</v>
      </c>
      <c r="AH12" s="142">
        <v>36526</v>
      </c>
      <c r="AI12" s="60" t="s">
        <v>44</v>
      </c>
    </row>
    <row r="13" spans="1:36" ht="13" x14ac:dyDescent="0.15">
      <c r="A13" s="10">
        <v>10</v>
      </c>
      <c r="B13" s="59" t="s">
        <v>44</v>
      </c>
      <c r="C13" s="59"/>
      <c r="D13" s="60" t="s">
        <v>44</v>
      </c>
      <c r="E13" s="60" t="s">
        <v>44</v>
      </c>
      <c r="F13" s="60" t="s">
        <v>44</v>
      </c>
      <c r="G13" s="142">
        <v>36526</v>
      </c>
      <c r="H13" s="60" t="s">
        <v>44</v>
      </c>
      <c r="I13" s="142">
        <v>36526</v>
      </c>
      <c r="J13" s="60" t="s">
        <v>44</v>
      </c>
      <c r="K13" s="60" t="s">
        <v>45</v>
      </c>
      <c r="L13" s="60" t="s">
        <v>46</v>
      </c>
      <c r="M13" s="60" t="s">
        <v>47</v>
      </c>
      <c r="N13" s="60" t="s">
        <v>44</v>
      </c>
      <c r="O13" s="142">
        <v>36526</v>
      </c>
      <c r="P13" s="60" t="s">
        <v>44</v>
      </c>
      <c r="Q13" s="60" t="s">
        <v>45</v>
      </c>
      <c r="R13" s="60" t="s">
        <v>46</v>
      </c>
      <c r="S13" s="60" t="s">
        <v>47</v>
      </c>
      <c r="T13" s="60" t="s">
        <v>44</v>
      </c>
      <c r="U13" s="142">
        <v>36526</v>
      </c>
      <c r="V13" s="142">
        <v>36526</v>
      </c>
      <c r="W13" s="142">
        <v>36526</v>
      </c>
      <c r="X13" s="142">
        <v>36526</v>
      </c>
      <c r="Y13" s="142">
        <v>36526</v>
      </c>
      <c r="Z13" s="142">
        <v>36526</v>
      </c>
      <c r="AA13" s="142">
        <v>36526</v>
      </c>
      <c r="AB13" s="64">
        <f t="shared" si="0"/>
        <v>36526</v>
      </c>
      <c r="AC13" s="60" t="s">
        <v>44</v>
      </c>
      <c r="AD13" s="60" t="s">
        <v>45</v>
      </c>
      <c r="AE13" s="60" t="s">
        <v>46</v>
      </c>
      <c r="AF13" s="60" t="s">
        <v>47</v>
      </c>
      <c r="AG13" s="60" t="s">
        <v>44</v>
      </c>
      <c r="AH13" s="142">
        <v>36526</v>
      </c>
      <c r="AI13" s="60" t="s">
        <v>44</v>
      </c>
    </row>
    <row r="14" spans="1:36" ht="13" x14ac:dyDescent="0.15">
      <c r="A14" s="10">
        <v>11</v>
      </c>
      <c r="B14" s="59" t="s">
        <v>44</v>
      </c>
      <c r="C14" s="59"/>
      <c r="D14" s="60" t="s">
        <v>44</v>
      </c>
      <c r="E14" s="60" t="s">
        <v>44</v>
      </c>
      <c r="F14" s="60" t="s">
        <v>44</v>
      </c>
      <c r="G14" s="142">
        <v>36526</v>
      </c>
      <c r="H14" s="60" t="s">
        <v>44</v>
      </c>
      <c r="I14" s="142">
        <v>36526</v>
      </c>
      <c r="J14" s="60" t="s">
        <v>44</v>
      </c>
      <c r="K14" s="60" t="s">
        <v>45</v>
      </c>
      <c r="L14" s="60" t="s">
        <v>46</v>
      </c>
      <c r="M14" s="60" t="s">
        <v>47</v>
      </c>
      <c r="N14" s="60" t="s">
        <v>44</v>
      </c>
      <c r="O14" s="142">
        <v>36526</v>
      </c>
      <c r="P14" s="60" t="s">
        <v>44</v>
      </c>
      <c r="Q14" s="60" t="s">
        <v>45</v>
      </c>
      <c r="R14" s="60" t="s">
        <v>46</v>
      </c>
      <c r="S14" s="60" t="s">
        <v>47</v>
      </c>
      <c r="T14" s="60" t="s">
        <v>44</v>
      </c>
      <c r="U14" s="142">
        <v>36526</v>
      </c>
      <c r="V14" s="142">
        <v>36526</v>
      </c>
      <c r="W14" s="142">
        <v>36526</v>
      </c>
      <c r="X14" s="142">
        <v>36526</v>
      </c>
      <c r="Y14" s="142">
        <v>36526</v>
      </c>
      <c r="Z14" s="142">
        <v>36526</v>
      </c>
      <c r="AA14" s="142">
        <v>36526</v>
      </c>
      <c r="AB14" s="64">
        <f t="shared" si="0"/>
        <v>36526</v>
      </c>
      <c r="AC14" s="60" t="s">
        <v>44</v>
      </c>
      <c r="AD14" s="60" t="s">
        <v>45</v>
      </c>
      <c r="AE14" s="60" t="s">
        <v>46</v>
      </c>
      <c r="AF14" s="60" t="s">
        <v>47</v>
      </c>
      <c r="AG14" s="60" t="s">
        <v>44</v>
      </c>
      <c r="AH14" s="142">
        <v>36526</v>
      </c>
      <c r="AI14" s="60" t="s">
        <v>44</v>
      </c>
    </row>
    <row r="15" spans="1:36" ht="13" x14ac:dyDescent="0.15">
      <c r="A15" s="10">
        <v>12</v>
      </c>
      <c r="B15" s="59" t="s">
        <v>44</v>
      </c>
      <c r="C15" s="59"/>
      <c r="D15" s="60" t="s">
        <v>44</v>
      </c>
      <c r="E15" s="60" t="s">
        <v>44</v>
      </c>
      <c r="F15" s="60" t="s">
        <v>44</v>
      </c>
      <c r="G15" s="142">
        <v>36526</v>
      </c>
      <c r="H15" s="60" t="s">
        <v>44</v>
      </c>
      <c r="I15" s="142">
        <v>36526</v>
      </c>
      <c r="J15" s="60" t="s">
        <v>44</v>
      </c>
      <c r="K15" s="60" t="s">
        <v>45</v>
      </c>
      <c r="L15" s="60" t="s">
        <v>46</v>
      </c>
      <c r="M15" s="60" t="s">
        <v>47</v>
      </c>
      <c r="N15" s="60" t="s">
        <v>44</v>
      </c>
      <c r="O15" s="142">
        <v>36526</v>
      </c>
      <c r="P15" s="60" t="s">
        <v>44</v>
      </c>
      <c r="Q15" s="60" t="s">
        <v>45</v>
      </c>
      <c r="R15" s="60" t="s">
        <v>46</v>
      </c>
      <c r="S15" s="60" t="s">
        <v>47</v>
      </c>
      <c r="T15" s="60" t="s">
        <v>44</v>
      </c>
      <c r="U15" s="142">
        <v>36526</v>
      </c>
      <c r="V15" s="142">
        <v>36526</v>
      </c>
      <c r="W15" s="142">
        <v>36526</v>
      </c>
      <c r="X15" s="142">
        <v>36526</v>
      </c>
      <c r="Y15" s="142">
        <v>36526</v>
      </c>
      <c r="Z15" s="142">
        <v>36526</v>
      </c>
      <c r="AA15" s="142">
        <v>36526</v>
      </c>
      <c r="AB15" s="64">
        <f t="shared" si="0"/>
        <v>36526</v>
      </c>
      <c r="AC15" s="60" t="s">
        <v>44</v>
      </c>
      <c r="AD15" s="60" t="s">
        <v>45</v>
      </c>
      <c r="AE15" s="60" t="s">
        <v>46</v>
      </c>
      <c r="AF15" s="60" t="s">
        <v>47</v>
      </c>
      <c r="AG15" s="60" t="s">
        <v>44</v>
      </c>
      <c r="AH15" s="142">
        <v>36526</v>
      </c>
      <c r="AI15" s="60" t="s">
        <v>44</v>
      </c>
    </row>
    <row r="16" spans="1:36" ht="13" x14ac:dyDescent="0.15">
      <c r="A16" s="10">
        <v>13</v>
      </c>
      <c r="B16" s="59" t="s">
        <v>44</v>
      </c>
      <c r="C16" s="59"/>
      <c r="D16" s="60" t="s">
        <v>44</v>
      </c>
      <c r="E16" s="60" t="s">
        <v>44</v>
      </c>
      <c r="F16" s="60" t="s">
        <v>44</v>
      </c>
      <c r="G16" s="142">
        <v>36526</v>
      </c>
      <c r="H16" s="60" t="s">
        <v>44</v>
      </c>
      <c r="I16" s="142">
        <v>36526</v>
      </c>
      <c r="J16" s="60" t="s">
        <v>44</v>
      </c>
      <c r="K16" s="60" t="s">
        <v>45</v>
      </c>
      <c r="L16" s="60" t="s">
        <v>46</v>
      </c>
      <c r="M16" s="60" t="s">
        <v>47</v>
      </c>
      <c r="N16" s="60" t="s">
        <v>44</v>
      </c>
      <c r="O16" s="142">
        <v>36526</v>
      </c>
      <c r="P16" s="60" t="s">
        <v>44</v>
      </c>
      <c r="Q16" s="60" t="s">
        <v>45</v>
      </c>
      <c r="R16" s="60" t="s">
        <v>46</v>
      </c>
      <c r="S16" s="60" t="s">
        <v>47</v>
      </c>
      <c r="T16" s="60" t="s">
        <v>44</v>
      </c>
      <c r="U16" s="142">
        <v>36526</v>
      </c>
      <c r="V16" s="142">
        <v>36526</v>
      </c>
      <c r="W16" s="142">
        <v>36526</v>
      </c>
      <c r="X16" s="142">
        <v>36526</v>
      </c>
      <c r="Y16" s="142">
        <v>36526</v>
      </c>
      <c r="Z16" s="142">
        <v>36526</v>
      </c>
      <c r="AA16" s="142">
        <v>36526</v>
      </c>
      <c r="AB16" s="64">
        <f t="shared" si="0"/>
        <v>36526</v>
      </c>
      <c r="AC16" s="60" t="s">
        <v>44</v>
      </c>
      <c r="AD16" s="60" t="s">
        <v>45</v>
      </c>
      <c r="AE16" s="60" t="s">
        <v>46</v>
      </c>
      <c r="AF16" s="60" t="s">
        <v>47</v>
      </c>
      <c r="AG16" s="60" t="s">
        <v>44</v>
      </c>
      <c r="AH16" s="142">
        <v>36526</v>
      </c>
      <c r="AI16" s="60" t="s">
        <v>44</v>
      </c>
    </row>
    <row r="17" spans="1:35" ht="13" x14ac:dyDescent="0.15">
      <c r="A17" s="10">
        <v>14</v>
      </c>
      <c r="B17" s="59" t="s">
        <v>44</v>
      </c>
      <c r="C17" s="59"/>
      <c r="D17" s="60" t="s">
        <v>44</v>
      </c>
      <c r="E17" s="60" t="s">
        <v>44</v>
      </c>
      <c r="F17" s="60" t="s">
        <v>44</v>
      </c>
      <c r="G17" s="142">
        <v>36526</v>
      </c>
      <c r="H17" s="60" t="s">
        <v>44</v>
      </c>
      <c r="I17" s="142">
        <v>36526</v>
      </c>
      <c r="J17" s="60" t="s">
        <v>44</v>
      </c>
      <c r="K17" s="60" t="s">
        <v>45</v>
      </c>
      <c r="L17" s="60" t="s">
        <v>46</v>
      </c>
      <c r="M17" s="60" t="s">
        <v>47</v>
      </c>
      <c r="N17" s="60" t="s">
        <v>44</v>
      </c>
      <c r="O17" s="142">
        <v>36526</v>
      </c>
      <c r="P17" s="60" t="s">
        <v>44</v>
      </c>
      <c r="Q17" s="60" t="s">
        <v>45</v>
      </c>
      <c r="R17" s="60" t="s">
        <v>46</v>
      </c>
      <c r="S17" s="60" t="s">
        <v>47</v>
      </c>
      <c r="T17" s="60" t="s">
        <v>44</v>
      </c>
      <c r="U17" s="142">
        <v>36526</v>
      </c>
      <c r="V17" s="142">
        <v>36526</v>
      </c>
      <c r="W17" s="142">
        <v>36526</v>
      </c>
      <c r="X17" s="142">
        <v>36526</v>
      </c>
      <c r="Y17" s="142">
        <v>36526</v>
      </c>
      <c r="Z17" s="142">
        <v>36526</v>
      </c>
      <c r="AA17" s="142">
        <v>36526</v>
      </c>
      <c r="AB17" s="64">
        <f t="shared" si="0"/>
        <v>36526</v>
      </c>
      <c r="AC17" s="60" t="s">
        <v>44</v>
      </c>
      <c r="AD17" s="60" t="s">
        <v>45</v>
      </c>
      <c r="AE17" s="60" t="s">
        <v>46</v>
      </c>
      <c r="AF17" s="60" t="s">
        <v>47</v>
      </c>
      <c r="AG17" s="60" t="s">
        <v>44</v>
      </c>
      <c r="AH17" s="142">
        <v>36526</v>
      </c>
      <c r="AI17" s="60" t="s">
        <v>44</v>
      </c>
    </row>
    <row r="18" spans="1:35" ht="13" x14ac:dyDescent="0.15">
      <c r="A18" s="10">
        <v>15</v>
      </c>
      <c r="B18" s="59" t="s">
        <v>44</v>
      </c>
      <c r="C18" s="59"/>
      <c r="D18" s="60" t="s">
        <v>44</v>
      </c>
      <c r="E18" s="60" t="s">
        <v>44</v>
      </c>
      <c r="F18" s="60" t="s">
        <v>44</v>
      </c>
      <c r="G18" s="142">
        <v>36526</v>
      </c>
      <c r="H18" s="60" t="s">
        <v>44</v>
      </c>
      <c r="I18" s="142">
        <v>36526</v>
      </c>
      <c r="J18" s="60" t="s">
        <v>44</v>
      </c>
      <c r="K18" s="60" t="s">
        <v>45</v>
      </c>
      <c r="L18" s="60" t="s">
        <v>46</v>
      </c>
      <c r="M18" s="60" t="s">
        <v>47</v>
      </c>
      <c r="N18" s="60" t="s">
        <v>44</v>
      </c>
      <c r="O18" s="142">
        <v>36526</v>
      </c>
      <c r="P18" s="60" t="s">
        <v>44</v>
      </c>
      <c r="Q18" s="60" t="s">
        <v>45</v>
      </c>
      <c r="R18" s="60" t="s">
        <v>46</v>
      </c>
      <c r="S18" s="60" t="s">
        <v>47</v>
      </c>
      <c r="T18" s="60" t="s">
        <v>44</v>
      </c>
      <c r="U18" s="142">
        <v>36526</v>
      </c>
      <c r="V18" s="142">
        <v>36526</v>
      </c>
      <c r="W18" s="142">
        <v>36526</v>
      </c>
      <c r="X18" s="142">
        <v>36526</v>
      </c>
      <c r="Y18" s="142">
        <v>36526</v>
      </c>
      <c r="Z18" s="142">
        <v>36526</v>
      </c>
      <c r="AA18" s="142">
        <v>36526</v>
      </c>
      <c r="AB18" s="64">
        <f t="shared" si="0"/>
        <v>36526</v>
      </c>
      <c r="AC18" s="60" t="s">
        <v>44</v>
      </c>
      <c r="AD18" s="60" t="s">
        <v>45</v>
      </c>
      <c r="AE18" s="60" t="s">
        <v>46</v>
      </c>
      <c r="AF18" s="60" t="s">
        <v>47</v>
      </c>
      <c r="AG18" s="60" t="s">
        <v>44</v>
      </c>
      <c r="AH18" s="142">
        <v>36526</v>
      </c>
      <c r="AI18" s="60" t="s">
        <v>44</v>
      </c>
    </row>
    <row r="19" spans="1:35" ht="13" x14ac:dyDescent="0.15">
      <c r="A19" s="10">
        <v>16</v>
      </c>
      <c r="B19" s="62"/>
      <c r="C19" s="59"/>
      <c r="D19" s="63"/>
      <c r="E19" s="63"/>
      <c r="F19" s="63"/>
      <c r="G19" s="64"/>
      <c r="H19" s="63"/>
      <c r="I19" s="64"/>
      <c r="J19" s="63"/>
      <c r="K19" s="60"/>
      <c r="L19" s="60"/>
      <c r="M19" s="60"/>
      <c r="N19" s="60"/>
      <c r="O19" s="64"/>
      <c r="P19" s="9"/>
      <c r="Q19" s="60"/>
      <c r="R19" s="60"/>
      <c r="S19" s="60"/>
      <c r="T19" s="60"/>
      <c r="U19" s="61"/>
      <c r="V19" s="64"/>
      <c r="W19" s="64"/>
      <c r="X19" s="64"/>
      <c r="Y19" s="64"/>
      <c r="Z19" s="64"/>
      <c r="AA19" s="64"/>
      <c r="AB19" s="64"/>
      <c r="AC19" s="9"/>
      <c r="AD19" s="60"/>
      <c r="AE19" s="60"/>
      <c r="AF19" s="60"/>
      <c r="AG19" s="60"/>
      <c r="AH19" s="64"/>
      <c r="AI19" s="65"/>
    </row>
    <row r="20" spans="1:35" s="141" customFormat="1" ht="11" x14ac:dyDescent="0.15">
      <c r="A20" s="195" t="s">
        <v>48</v>
      </c>
      <c r="B20" s="195"/>
      <c r="C20" s="195"/>
      <c r="D20" s="195"/>
      <c r="E20" s="195"/>
      <c r="F20" s="195"/>
      <c r="G20" s="195"/>
      <c r="H20" s="195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40"/>
      <c r="AD20" s="140"/>
      <c r="AE20" s="140"/>
      <c r="AF20" s="140"/>
      <c r="AG20" s="140"/>
      <c r="AH20" s="140"/>
      <c r="AI20" s="140"/>
    </row>
    <row r="21" spans="1:35" s="31" customFormat="1" ht="11" x14ac:dyDescent="0.15">
      <c r="A21" s="193" t="s">
        <v>49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</row>
    <row r="22" spans="1:35" s="31" customFormat="1" ht="13" customHeight="1" x14ac:dyDescent="0.15">
      <c r="A22" s="194" t="s">
        <v>50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</row>
    <row r="23" spans="1:35" s="31" customFormat="1" ht="11" x14ac:dyDescent="0.15">
      <c r="A23" s="194" t="s">
        <v>51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</row>
  </sheetData>
  <mergeCells count="12">
    <mergeCell ref="A21:AI21"/>
    <mergeCell ref="A22:AI22"/>
    <mergeCell ref="A23:AI23"/>
    <mergeCell ref="A20:H20"/>
    <mergeCell ref="U1:AG1"/>
    <mergeCell ref="B1:F1"/>
    <mergeCell ref="I1:N1"/>
    <mergeCell ref="G1:H1"/>
    <mergeCell ref="O1:T1"/>
    <mergeCell ref="K2:M2"/>
    <mergeCell ref="Q2:S2"/>
    <mergeCell ref="AD2:AF2"/>
  </mergeCells>
  <phoneticPr fontId="2" type="noConversion"/>
  <conditionalFormatting sqref="AB4:AB18">
    <cfRule type="containsText" dxfId="24" priority="1" stopIfTrue="1" operator="containsText" text="Incomplete">
      <formula>NOT(ISERROR(SEARCH("Incomplete",AB4)))</formula>
    </cfRule>
  </conditionalFormatting>
  <dataValidations count="1">
    <dataValidation type="list" allowBlank="1" showInputMessage="1" showErrorMessage="1" sqref="C4:C20" xr:uid="{B2B538B5-7B5F-B148-8880-ACFBE05E9F91}">
      <formula1>"Endemic disease,Animal disease,Non-endemic disease,Other health threats"</formula1>
    </dataValidation>
  </dataValidations>
  <pageMargins left="0" right="0" top="0" bottom="0" header="0" footer="0"/>
  <ignoredErrors>
    <ignoredError sqref="AB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outlinePr summaryBelow="0" summaryRight="0"/>
  </sheetPr>
  <dimension ref="A1:T46"/>
  <sheetViews>
    <sheetView zoomScaleNormal="100" workbookViewId="0">
      <selection activeCell="Q19" sqref="Q19"/>
    </sheetView>
  </sheetViews>
  <sheetFormatPr baseColWidth="10" defaultColWidth="14.5" defaultRowHeight="15.75" customHeight="1" x14ac:dyDescent="0.15"/>
  <cols>
    <col min="1" max="1" width="2.33203125" customWidth="1"/>
    <col min="2" max="2" width="18.1640625" customWidth="1"/>
    <col min="3" max="3" width="18.33203125" customWidth="1"/>
    <col min="4" max="4" width="16.1640625" customWidth="1"/>
    <col min="5" max="5" width="17.6640625" customWidth="1"/>
    <col min="6" max="6" width="18" customWidth="1"/>
    <col min="7" max="7" width="19.33203125" customWidth="1"/>
    <col min="8" max="9" width="19.1640625" customWidth="1"/>
    <col min="10" max="10" width="19.5" customWidth="1"/>
    <col min="11" max="11" width="19.5" bestFit="1" customWidth="1"/>
    <col min="12" max="12" width="19.83203125" customWidth="1"/>
    <col min="13" max="15" width="19.5" customWidth="1"/>
    <col min="16" max="16" width="24.1640625" customWidth="1"/>
    <col min="17" max="17" width="28.33203125" customWidth="1"/>
  </cols>
  <sheetData>
    <row r="1" spans="1:17" ht="26.25" customHeight="1" x14ac:dyDescent="0.15">
      <c r="A1" s="41"/>
      <c r="B1" s="216" t="s">
        <v>0</v>
      </c>
      <c r="C1" s="216"/>
      <c r="D1" s="216"/>
      <c r="E1" s="216"/>
      <c r="F1" s="216"/>
      <c r="G1" s="6" t="s">
        <v>2</v>
      </c>
      <c r="H1" s="7" t="s">
        <v>52</v>
      </c>
      <c r="I1" s="212" t="s">
        <v>53</v>
      </c>
      <c r="J1" s="212"/>
      <c r="K1" s="212"/>
      <c r="L1" s="212"/>
      <c r="M1" s="212"/>
      <c r="N1" s="212"/>
      <c r="O1" s="212"/>
      <c r="P1" s="212"/>
      <c r="Q1" s="8" t="s">
        <v>6</v>
      </c>
    </row>
    <row r="2" spans="1:17" s="5" customFormat="1" ht="133" customHeight="1" x14ac:dyDescent="0.15">
      <c r="A2" s="53"/>
      <c r="B2" s="155" t="s">
        <v>7</v>
      </c>
      <c r="C2" s="156" t="s">
        <v>54</v>
      </c>
      <c r="D2" s="157" t="s">
        <v>55</v>
      </c>
      <c r="E2" s="158" t="s">
        <v>56</v>
      </c>
      <c r="F2" s="159" t="s">
        <v>57</v>
      </c>
      <c r="G2" s="91" t="s">
        <v>58</v>
      </c>
      <c r="H2" s="23" t="s">
        <v>59</v>
      </c>
      <c r="I2" s="54" t="s">
        <v>60</v>
      </c>
      <c r="J2" s="164" t="s">
        <v>61</v>
      </c>
      <c r="K2" s="54" t="s">
        <v>62</v>
      </c>
      <c r="L2" s="54" t="s">
        <v>63</v>
      </c>
      <c r="M2" s="55" t="s">
        <v>64</v>
      </c>
      <c r="N2" s="56" t="s">
        <v>65</v>
      </c>
      <c r="O2" s="96" t="s">
        <v>66</v>
      </c>
      <c r="P2" s="22" t="s">
        <v>67</v>
      </c>
      <c r="Q2" s="32" t="s">
        <v>68</v>
      </c>
    </row>
    <row r="3" spans="1:17" ht="14" thickBot="1" x14ac:dyDescent="0.2">
      <c r="A3" s="20">
        <v>1</v>
      </c>
      <c r="B3" s="66" t="str">
        <f>IF('1. Dados de pontualidade'!$B4="","",'1. Dados de pontualidade'!$B4)</f>
        <v>Exemplo</v>
      </c>
      <c r="C3" s="68">
        <f>IF('1. Dados de pontualidade'!$G4="","",'1. Dados de pontualidade'!$G4)</f>
        <v>36526</v>
      </c>
      <c r="D3" s="67" t="str">
        <f>IF('1. Dados de pontualidade'!$D4="","",'1. Dados de pontualidade'!$D4)</f>
        <v>Exemplo</v>
      </c>
      <c r="E3" s="67" t="str">
        <f>IF('1. Dados de pontualidade'!$E4="","",'1. Dados de pontualidade'!$E4)</f>
        <v>Exemplo</v>
      </c>
      <c r="F3" s="93" t="str">
        <f>IF('1. Dados de pontualidade'!$F4="","",'1. Dados de pontualidade'!$F4)</f>
        <v>Exemplo</v>
      </c>
      <c r="G3" s="98">
        <f>IF((OR('1. Dados de pontualidade'!$I4="",'1. Dados de pontualidade'!$G4="")),"Ausente",IF((OR('1. Dados de pontualidade'!$I4="NA",'1. Dados de pontualidade'!$G4="NA")),"NA",_xlfn.DAYS('1. Dados de pontualidade'!$I4,'1. Dados de pontualidade'!$G4)))</f>
        <v>0</v>
      </c>
      <c r="H3" s="101">
        <f>IF((OR('1. Dados de pontualidade'!$O4="",'1. Dados de pontualidade'!$I4="")),"Ausente",IF((OR('1. Dados de pontualidade'!O4="NA",'1. Dados de pontualidade'!$I4="NA")),"NA",_xlfn.DAYS('1. Dados de pontualidade'!$O4,'1. Dados de pontualidade'!$I4)))</f>
        <v>0</v>
      </c>
      <c r="I3" s="100">
        <f>IF((OR('1. Dados de pontualidade'!$U4="",'1. Dados de pontualidade'!$O4="")),"Ausente",IF((OR('1. Dados de pontualidade'!$U4="NA",'1. Dados de pontualidade'!$O4="NA")),"NA",_xlfn.DAYS('1. Dados de pontualidade'!$U4,'1. Dados de pontualidade'!$O4)))</f>
        <v>0</v>
      </c>
      <c r="J3" s="100">
        <f>IF((OR('1. Dados de pontualidade'!$V4="",'1. Dados de pontualidade'!$O4="")),"Ausente",IF((OR('1. Dados de pontualidade'!$V4="NA",'1. Dados de pontualidade'!$O4="NA")),"NA",_xlfn.DAYS('1. Dados de pontualidade'!$V4,'1. Dados de pontualidade'!$O4)))</f>
        <v>0</v>
      </c>
      <c r="K3" s="100">
        <f>IF((OR('1. Dados de pontualidade'!$W4="",'1. Dados de pontualidade'!$O4="")),"Ausente",IF((OR('1. Dados de pontualidade'!$W4="NA",'1. Dados de pontualidade'!$O4="NA")),"NA",_xlfn.DAYS('1. Dados de pontualidade'!$W4,'1. Dados de pontualidade'!$O4)))</f>
        <v>0</v>
      </c>
      <c r="L3" s="100">
        <f>IF((OR('1. Dados de pontualidade'!$X4="",'1. Dados de pontualidade'!$O4="")),"Ausente",IF((OR('1. Dados de pontualidade'!$X4="NA",'1. Dados de pontualidade'!$O4="NA")),"NA",_xlfn.DAYS('1. Dados de pontualidade'!$X4,'1. Dados de pontualidade'!$O4)))</f>
        <v>0</v>
      </c>
      <c r="M3" s="100">
        <f>IF((OR('1. Dados de pontualidade'!$Y4="",'1. Dados de pontualidade'!$O4="")),"Ausente",IF((OR('1. Dados de pontualidade'!$Y4="NA",'1. Dados de pontualidade'!$O4="NA")),"NA",_xlfn.DAYS('1. Dados de pontualidade'!$Y4,'1. Dados de pontualidade'!$O4)))</f>
        <v>0</v>
      </c>
      <c r="N3" s="100">
        <f>IF((OR('1. Dados de pontualidade'!$Z4="",'1. Dados de pontualidade'!$O4="")),"Ausente",IF((OR('1. Dados de pontualidade'!$Z4="NA",'1. Dados de pontualidade'!$O4="NA")),"NA",_xlfn.DAYS('1. Dados de pontualidade'!$Z4,'1. Dados de pontualidade'!$O4)))</f>
        <v>0</v>
      </c>
      <c r="O3" s="110">
        <f>IF((OR('1. Dados de pontualidade'!$AA4="",'1. Dados de pontualidade'!$O4="")),"Ausente",IF((OR('1. Dados de pontualidade'!$AA4="NA",'1. Dados de pontualidade'!$O4="NA")),"NA",_xlfn.DAYS('1. Dados de pontualidade'!$AA4,'1. Dados de pontualidade'!$O4)))</f>
        <v>0</v>
      </c>
      <c r="P3" s="99">
        <f>IF(COUNTIF(I3:O3,"Ausente")&gt;0,"Ausente",IF((OR('1. Dados de pontualidade'!$AB4="",'1. Dados de pontualidade'!$O4="")),"Ausente",IF((OR('1. Dados de pontualidade'!$AB4="NA",'1. Dados de pontualidade'!$O4="NA")),"NA",_xlfn.DAYS('1. Dados de pontualidade'!$AB4,'1. Dados de pontualidade'!$O4))))</f>
        <v>0</v>
      </c>
      <c r="Q3" s="21"/>
    </row>
    <row r="4" spans="1:17" ht="14" thickBot="1" x14ac:dyDescent="0.2">
      <c r="A4" s="18">
        <v>2</v>
      </c>
      <c r="B4" s="66" t="str">
        <f>IF('1. Dados de pontualidade'!$B5="","",'1. Dados de pontualidade'!$B5)</f>
        <v>Exemplo</v>
      </c>
      <c r="C4" s="68">
        <f>IF('1. Dados de pontualidade'!$G5="","",'1. Dados de pontualidade'!$G5)</f>
        <v>36526</v>
      </c>
      <c r="D4" s="67" t="str">
        <f>IF('1. Dados de pontualidade'!$D5="","",'1. Dados de pontualidade'!$D5)</f>
        <v>Exemplo</v>
      </c>
      <c r="E4" s="67" t="str">
        <f>IF('1. Dados de pontualidade'!$E5="","",'1. Dados de pontualidade'!$E5)</f>
        <v>Exemplo</v>
      </c>
      <c r="F4" s="93" t="str">
        <f>IF('1. Dados de pontualidade'!$F5="","",'1. Dados de pontualidade'!$F5)</f>
        <v>Exemplo</v>
      </c>
      <c r="G4" s="98">
        <f>IF((OR('1. Dados de pontualidade'!$I5="",'1. Dados de pontualidade'!$G5="")),"Ausente",IF((OR('1. Dados de pontualidade'!$I5="NA",'1. Dados de pontualidade'!$G5="NA")),"NA",_xlfn.DAYS('1. Dados de pontualidade'!$I5,'1. Dados de pontualidade'!$G5)))</f>
        <v>0</v>
      </c>
      <c r="H4" s="101">
        <f>IF((OR('1. Dados de pontualidade'!$O5="",'1. Dados de pontualidade'!$I5="")),"Ausente",IF((OR('1. Dados de pontualidade'!O5="NA",'1. Dados de pontualidade'!$I5="NA")),"NA",_xlfn.DAYS('1. Dados de pontualidade'!$O5,'1. Dados de pontualidade'!$I5)))</f>
        <v>0</v>
      </c>
      <c r="I4" s="100">
        <f>IF((OR('1. Dados de pontualidade'!$U5="",'1. Dados de pontualidade'!$O5="")),"Ausente",IF((OR('1. Dados de pontualidade'!$U5="NA",'1. Dados de pontualidade'!$O5="NA")),"NA",_xlfn.DAYS('1. Dados de pontualidade'!$U5,'1. Dados de pontualidade'!$O5)))</f>
        <v>0</v>
      </c>
      <c r="J4" s="100">
        <f>IF((OR('1. Dados de pontualidade'!$V5="",'1. Dados de pontualidade'!$O5="")),"Ausente",IF((OR('1. Dados de pontualidade'!$V5="NA",'1. Dados de pontualidade'!$O5="NA")),"NA",_xlfn.DAYS('1. Dados de pontualidade'!$V5,'1. Dados de pontualidade'!$O5)))</f>
        <v>0</v>
      </c>
      <c r="K4" s="100">
        <f>IF((OR('1. Dados de pontualidade'!$W5="",'1. Dados de pontualidade'!$O5="")),"Ausente",IF((OR('1. Dados de pontualidade'!$W5="NA",'1. Dados de pontualidade'!$O5="NA")),"NA",_xlfn.DAYS('1. Dados de pontualidade'!$W5,'1. Dados de pontualidade'!$O5)))</f>
        <v>0</v>
      </c>
      <c r="L4" s="100">
        <f>IF((OR('1. Dados de pontualidade'!$X5="",'1. Dados de pontualidade'!$O5="")),"Ausente",IF((OR('1. Dados de pontualidade'!$X5="NA",'1. Dados de pontualidade'!$O5="NA")),"NA",_xlfn.DAYS('1. Dados de pontualidade'!$X5,'1. Dados de pontualidade'!$O5)))</f>
        <v>0</v>
      </c>
      <c r="M4" s="100">
        <f>IF((OR('1. Dados de pontualidade'!$Y5="",'1. Dados de pontualidade'!$O5="")),"Ausente",IF((OR('1. Dados de pontualidade'!$Y5="NA",'1. Dados de pontualidade'!$O5="NA")),"NA",_xlfn.DAYS('1. Dados de pontualidade'!$Y5,'1. Dados de pontualidade'!$O5)))</f>
        <v>0</v>
      </c>
      <c r="N4" s="100">
        <f>IF((OR('1. Dados de pontualidade'!$Z5="",'1. Dados de pontualidade'!$O5="")),"Ausente",IF((OR('1. Dados de pontualidade'!$Z5="NA",'1. Dados de pontualidade'!$O5="NA")),"NA",_xlfn.DAYS('1. Dados de pontualidade'!$Z5,'1. Dados de pontualidade'!$O5)))</f>
        <v>0</v>
      </c>
      <c r="O4" s="110">
        <f>IF((OR('1. Dados de pontualidade'!$AA5="",'1. Dados de pontualidade'!$O5="")),"Ausente",IF((OR('1. Dados de pontualidade'!$AA5="NA",'1. Dados de pontualidade'!$O5="NA")),"NA",_xlfn.DAYS('1. Dados de pontualidade'!$AA5,'1. Dados de pontualidade'!$O5)))</f>
        <v>0</v>
      </c>
      <c r="P4" s="99">
        <f>IF(COUNTIF(I4:O4,"Ausente")&gt;0,"Ausente",IF((OR('1. Dados de pontualidade'!$AB5="",'1. Dados de pontualidade'!$O5="")),"Ausente",IF((OR('1. Dados de pontualidade'!$AB5="NA",'1. Dados de pontualidade'!$O5="NA")),"NA",_xlfn.DAYS('1. Dados de pontualidade'!$AB5,'1. Dados de pontualidade'!$O5))))</f>
        <v>0</v>
      </c>
      <c r="Q4" s="17"/>
    </row>
    <row r="5" spans="1:17" ht="14" thickBot="1" x14ac:dyDescent="0.2">
      <c r="A5" s="16">
        <v>3</v>
      </c>
      <c r="B5" s="66" t="str">
        <f>IF('1. Dados de pontualidade'!$B6="","",'1. Dados de pontualidade'!$B6)</f>
        <v>Exemplo</v>
      </c>
      <c r="C5" s="68">
        <f>IF('1. Dados de pontualidade'!$G6="","",'1. Dados de pontualidade'!$G6)</f>
        <v>36526</v>
      </c>
      <c r="D5" s="67" t="str">
        <f>IF('1. Dados de pontualidade'!$D6="","",'1. Dados de pontualidade'!$D6)</f>
        <v>Exemplo</v>
      </c>
      <c r="E5" s="67" t="str">
        <f>IF('1. Dados de pontualidade'!$E6="","",'1. Dados de pontualidade'!$E6)</f>
        <v>Exemplo</v>
      </c>
      <c r="F5" s="93" t="str">
        <f>IF('1. Dados de pontualidade'!$F6="","",'1. Dados de pontualidade'!$F6)</f>
        <v>Exemplo</v>
      </c>
      <c r="G5" s="98">
        <f>IF((OR('1. Dados de pontualidade'!$I6="",'1. Dados de pontualidade'!$G6="")),"Ausente",IF((OR('1. Dados de pontualidade'!$I6="NA",'1. Dados de pontualidade'!$G6="NA")),"NA",_xlfn.DAYS('1. Dados de pontualidade'!$I6,'1. Dados de pontualidade'!$G6)))</f>
        <v>0</v>
      </c>
      <c r="H5" s="101">
        <f>IF((OR('1. Dados de pontualidade'!$O6="",'1. Dados de pontualidade'!$I6="")),"Ausente",IF((OR('1. Dados de pontualidade'!O6="NA",'1. Dados de pontualidade'!$I6="NA")),"NA",_xlfn.DAYS('1. Dados de pontualidade'!$O6,'1. Dados de pontualidade'!$I6)))</f>
        <v>0</v>
      </c>
      <c r="I5" s="100">
        <f>IF((OR('1. Dados de pontualidade'!$U6="",'1. Dados de pontualidade'!$O6="")),"Ausente",IF((OR('1. Dados de pontualidade'!$U6="NA",'1. Dados de pontualidade'!$O6="NA")),"NA",_xlfn.DAYS('1. Dados de pontualidade'!$U6,'1. Dados de pontualidade'!$O6)))</f>
        <v>0</v>
      </c>
      <c r="J5" s="100">
        <f>IF((OR('1. Dados de pontualidade'!$V6="",'1. Dados de pontualidade'!$O6="")),"Ausente",IF((OR('1. Dados de pontualidade'!$V6="NA",'1. Dados de pontualidade'!$O6="NA")),"NA",_xlfn.DAYS('1. Dados de pontualidade'!$V6,'1. Dados de pontualidade'!$O6)))</f>
        <v>0</v>
      </c>
      <c r="K5" s="100">
        <f>IF((OR('1. Dados de pontualidade'!$W6="",'1. Dados de pontualidade'!$O6="")),"Ausente",IF((OR('1. Dados de pontualidade'!$W6="NA",'1. Dados de pontualidade'!$O6="NA")),"NA",_xlfn.DAYS('1. Dados de pontualidade'!$W6,'1. Dados de pontualidade'!$O6)))</f>
        <v>0</v>
      </c>
      <c r="L5" s="100">
        <f>IF((OR('1. Dados de pontualidade'!$X6="",'1. Dados de pontualidade'!$O6="")),"Ausente",IF((OR('1. Dados de pontualidade'!$X6="NA",'1. Dados de pontualidade'!$O6="NA")),"NA",_xlfn.DAYS('1. Dados de pontualidade'!$X6,'1. Dados de pontualidade'!$O6)))</f>
        <v>0</v>
      </c>
      <c r="M5" s="100">
        <f>IF((OR('1. Dados de pontualidade'!$Y6="",'1. Dados de pontualidade'!$O6="")),"Ausente",IF((OR('1. Dados de pontualidade'!$Y6="NA",'1. Dados de pontualidade'!$O6="NA")),"NA",_xlfn.DAYS('1. Dados de pontualidade'!$Y6,'1. Dados de pontualidade'!$O6)))</f>
        <v>0</v>
      </c>
      <c r="N5" s="100">
        <f>IF((OR('1. Dados de pontualidade'!$Z6="",'1. Dados de pontualidade'!$O6="")),"Ausente",IF((OR('1. Dados de pontualidade'!$Z6="NA",'1. Dados de pontualidade'!$O6="NA")),"NA",_xlfn.DAYS('1. Dados de pontualidade'!$Z6,'1. Dados de pontualidade'!$O6)))</f>
        <v>0</v>
      </c>
      <c r="O5" s="110">
        <f>IF((OR('1. Dados de pontualidade'!$AA6="",'1. Dados de pontualidade'!$O6="")),"Ausente",IF((OR('1. Dados de pontualidade'!$AA6="NA",'1. Dados de pontualidade'!$O6="NA")),"NA",_xlfn.DAYS('1. Dados de pontualidade'!$AA6,'1. Dados de pontualidade'!$O6)))</f>
        <v>0</v>
      </c>
      <c r="P5" s="99">
        <f>IF(COUNTIF(I5:O5,"Ausente")&gt;0,"Ausente",IF((OR('1. Dados de pontualidade'!$AB6="",'1. Dados de pontualidade'!$O6="")),"Ausente",IF((OR('1. Dados de pontualidade'!$AB6="NA",'1. Dados de pontualidade'!$O6="NA")),"NA",_xlfn.DAYS('1. Dados de pontualidade'!$AB6,'1. Dados de pontualidade'!$O6))))</f>
        <v>0</v>
      </c>
      <c r="Q5" s="17"/>
    </row>
    <row r="6" spans="1:17" ht="14" thickBot="1" x14ac:dyDescent="0.2">
      <c r="A6" s="18">
        <v>4</v>
      </c>
      <c r="B6" s="66" t="str">
        <f>IF('1. Dados de pontualidade'!$B7="","",'1. Dados de pontualidade'!$B7)</f>
        <v>Exemplo</v>
      </c>
      <c r="C6" s="68">
        <f>IF('1. Dados de pontualidade'!$G7="","",'1. Dados de pontualidade'!$G7)</f>
        <v>36526</v>
      </c>
      <c r="D6" s="67" t="str">
        <f>IF('1. Dados de pontualidade'!$D7="","",'1. Dados de pontualidade'!$D7)</f>
        <v>Exemplo</v>
      </c>
      <c r="E6" s="67" t="str">
        <f>IF('1. Dados de pontualidade'!$E7="","",'1. Dados de pontualidade'!$E7)</f>
        <v>Exemplo</v>
      </c>
      <c r="F6" s="93" t="str">
        <f>IF('1. Dados de pontualidade'!$F7="","",'1. Dados de pontualidade'!$F7)</f>
        <v>Exemplo</v>
      </c>
      <c r="G6" s="98">
        <f>IF((OR('1. Dados de pontualidade'!$I7="",'1. Dados de pontualidade'!$G7="")),"Ausente",IF((OR('1. Dados de pontualidade'!$I7="NA",'1. Dados de pontualidade'!$G7="NA")),"NA",_xlfn.DAYS('1. Dados de pontualidade'!$I7,'1. Dados de pontualidade'!$G7)))</f>
        <v>0</v>
      </c>
      <c r="H6" s="101">
        <f>IF((OR('1. Dados de pontualidade'!$O7="",'1. Dados de pontualidade'!$I7="")),"Ausente",IF((OR('1. Dados de pontualidade'!O7="NA",'1. Dados de pontualidade'!$I7="NA")),"NA",_xlfn.DAYS('1. Dados de pontualidade'!$O7,'1. Dados de pontualidade'!$I7)))</f>
        <v>0</v>
      </c>
      <c r="I6" s="100">
        <f>IF((OR('1. Dados de pontualidade'!$U7="",'1. Dados de pontualidade'!$O7="")),"Ausente",IF((OR('1. Dados de pontualidade'!$U7="NA",'1. Dados de pontualidade'!$O7="NA")),"NA",_xlfn.DAYS('1. Dados de pontualidade'!$U7,'1. Dados de pontualidade'!$O7)))</f>
        <v>0</v>
      </c>
      <c r="J6" s="100">
        <f>IF((OR('1. Dados de pontualidade'!$V7="",'1. Dados de pontualidade'!$O7="")),"Ausente",IF((OR('1. Dados de pontualidade'!$V7="NA",'1. Dados de pontualidade'!$O7="NA")),"NA",_xlfn.DAYS('1. Dados de pontualidade'!$V7,'1. Dados de pontualidade'!$O7)))</f>
        <v>0</v>
      </c>
      <c r="K6" s="100">
        <f>IF((OR('1. Dados de pontualidade'!$W7="",'1. Dados de pontualidade'!$O7="")),"Ausente",IF((OR('1. Dados de pontualidade'!$W7="NA",'1. Dados de pontualidade'!$O7="NA")),"NA",_xlfn.DAYS('1. Dados de pontualidade'!$W7,'1. Dados de pontualidade'!$O7)))</f>
        <v>0</v>
      </c>
      <c r="L6" s="100">
        <f>IF((OR('1. Dados de pontualidade'!$X7="",'1. Dados de pontualidade'!$O7="")),"Ausente",IF((OR('1. Dados de pontualidade'!$X7="NA",'1. Dados de pontualidade'!$O7="NA")),"NA",_xlfn.DAYS('1. Dados de pontualidade'!$X7,'1. Dados de pontualidade'!$O7)))</f>
        <v>0</v>
      </c>
      <c r="M6" s="100">
        <f>IF((OR('1. Dados de pontualidade'!$Y7="",'1. Dados de pontualidade'!$O7="")),"Ausente",IF((OR('1. Dados de pontualidade'!$Y7="NA",'1. Dados de pontualidade'!$O7="NA")),"NA",_xlfn.DAYS('1. Dados de pontualidade'!$Y7,'1. Dados de pontualidade'!$O7)))</f>
        <v>0</v>
      </c>
      <c r="N6" s="100">
        <f>IF((OR('1. Dados de pontualidade'!$Z7="",'1. Dados de pontualidade'!$O7="")),"Ausente",IF((OR('1. Dados de pontualidade'!$Z7="NA",'1. Dados de pontualidade'!$O7="NA")),"NA",_xlfn.DAYS('1. Dados de pontualidade'!$Z7,'1. Dados de pontualidade'!$O7)))</f>
        <v>0</v>
      </c>
      <c r="O6" s="110">
        <f>IF((OR('1. Dados de pontualidade'!$AA7="",'1. Dados de pontualidade'!$O7="")),"Ausente",IF((OR('1. Dados de pontualidade'!$AA7="NA",'1. Dados de pontualidade'!$O7="NA")),"NA",_xlfn.DAYS('1. Dados de pontualidade'!$AA7,'1. Dados de pontualidade'!$O7)))</f>
        <v>0</v>
      </c>
      <c r="P6" s="99">
        <f>IF(COUNTIF(I6:O6,"Ausente")&gt;0,"Ausente",IF((OR('1. Dados de pontualidade'!$AB7="",'1. Dados de pontualidade'!$O7="")),"Ausente",IF((OR('1. Dados de pontualidade'!$AB7="NA",'1. Dados de pontualidade'!$O7="NA")),"NA",_xlfn.DAYS('1. Dados de pontualidade'!$AB7,'1. Dados de pontualidade'!$O7))))</f>
        <v>0</v>
      </c>
      <c r="Q6" s="17"/>
    </row>
    <row r="7" spans="1:17" ht="14" thickBot="1" x14ac:dyDescent="0.2">
      <c r="A7" s="16">
        <v>5</v>
      </c>
      <c r="B7" s="66" t="str">
        <f>IF('1. Dados de pontualidade'!$B8="","",'1. Dados de pontualidade'!$B8)</f>
        <v>Exemplo</v>
      </c>
      <c r="C7" s="68">
        <f>IF('1. Dados de pontualidade'!$G8="","",'1. Dados de pontualidade'!$G8)</f>
        <v>36526</v>
      </c>
      <c r="D7" s="67" t="str">
        <f>IF('1. Dados de pontualidade'!$D8="","",'1. Dados de pontualidade'!$D8)</f>
        <v>Exemplo</v>
      </c>
      <c r="E7" s="67" t="str">
        <f>IF('1. Dados de pontualidade'!$E8="","",'1. Dados de pontualidade'!$E8)</f>
        <v>Exemplo</v>
      </c>
      <c r="F7" s="93" t="str">
        <f>IF('1. Dados de pontualidade'!$F8="","",'1. Dados de pontualidade'!$F8)</f>
        <v>Exemplo</v>
      </c>
      <c r="G7" s="98">
        <f>IF((OR('1. Dados de pontualidade'!$I8="",'1. Dados de pontualidade'!$G8="")),"Ausente",IF((OR('1. Dados de pontualidade'!$I8="NA",'1. Dados de pontualidade'!$G8="NA")),"NA",_xlfn.DAYS('1. Dados de pontualidade'!$I8,'1. Dados de pontualidade'!$G8)))</f>
        <v>0</v>
      </c>
      <c r="H7" s="101">
        <f>IF((OR('1. Dados de pontualidade'!$O8="",'1. Dados de pontualidade'!$I8="")),"Ausente",IF((OR('1. Dados de pontualidade'!O8="NA",'1. Dados de pontualidade'!$I8="NA")),"NA",_xlfn.DAYS('1. Dados de pontualidade'!$O8,'1. Dados de pontualidade'!$I8)))</f>
        <v>0</v>
      </c>
      <c r="I7" s="100">
        <f>IF((OR('1. Dados de pontualidade'!$U8="",'1. Dados de pontualidade'!$O8="")),"Ausente",IF((OR('1. Dados de pontualidade'!$U8="NA",'1. Dados de pontualidade'!$O8="NA")),"NA",_xlfn.DAYS('1. Dados de pontualidade'!$U8,'1. Dados de pontualidade'!$O8)))</f>
        <v>0</v>
      </c>
      <c r="J7" s="100">
        <f>IF((OR('1. Dados de pontualidade'!$V8="",'1. Dados de pontualidade'!$O8="")),"Ausente",IF((OR('1. Dados de pontualidade'!$V8="NA",'1. Dados de pontualidade'!$O8="NA")),"NA",_xlfn.DAYS('1. Dados de pontualidade'!$V8,'1. Dados de pontualidade'!$O8)))</f>
        <v>0</v>
      </c>
      <c r="K7" s="100">
        <f>IF((OR('1. Dados de pontualidade'!$W8="",'1. Dados de pontualidade'!$O8="")),"Ausente",IF((OR('1. Dados de pontualidade'!$W8="NA",'1. Dados de pontualidade'!$O8="NA")),"NA",_xlfn.DAYS('1. Dados de pontualidade'!$W8,'1. Dados de pontualidade'!$O8)))</f>
        <v>0</v>
      </c>
      <c r="L7" s="100">
        <f>IF((OR('1. Dados de pontualidade'!$X8="",'1. Dados de pontualidade'!$O8="")),"Ausente",IF((OR('1. Dados de pontualidade'!$X8="NA",'1. Dados de pontualidade'!$O8="NA")),"NA",_xlfn.DAYS('1. Dados de pontualidade'!$X8,'1. Dados de pontualidade'!$O8)))</f>
        <v>0</v>
      </c>
      <c r="M7" s="100">
        <f>IF((OR('1. Dados de pontualidade'!$Y8="",'1. Dados de pontualidade'!$O8="")),"Ausente",IF((OR('1. Dados de pontualidade'!$Y8="NA",'1. Dados de pontualidade'!$O8="NA")),"NA",_xlfn.DAYS('1. Dados de pontualidade'!$Y8,'1. Dados de pontualidade'!$O8)))</f>
        <v>0</v>
      </c>
      <c r="N7" s="100">
        <f>IF((OR('1. Dados de pontualidade'!$Z8="",'1. Dados de pontualidade'!$O8="")),"Ausente",IF((OR('1. Dados de pontualidade'!$Z8="NA",'1. Dados de pontualidade'!$O8="NA")),"NA",_xlfn.DAYS('1. Dados de pontualidade'!$Z8,'1. Dados de pontualidade'!$O8)))</f>
        <v>0</v>
      </c>
      <c r="O7" s="110">
        <f>IF((OR('1. Dados de pontualidade'!$AA8="",'1. Dados de pontualidade'!$O8="")),"Ausente",IF((OR('1. Dados de pontualidade'!$AA8="NA",'1. Dados de pontualidade'!$O8="NA")),"NA",_xlfn.DAYS('1. Dados de pontualidade'!$AA8,'1. Dados de pontualidade'!$O8)))</f>
        <v>0</v>
      </c>
      <c r="P7" s="99">
        <f>IF(COUNTIF(I7:O7,"Ausente")&gt;0,"Ausente",IF((OR('1. Dados de pontualidade'!$AB8="",'1. Dados de pontualidade'!$O8="")),"Ausente",IF((OR('1. Dados de pontualidade'!$AB8="NA",'1. Dados de pontualidade'!$O8="NA")),"NA",_xlfn.DAYS('1. Dados de pontualidade'!$AB8,'1. Dados de pontualidade'!$O8))))</f>
        <v>0</v>
      </c>
      <c r="Q7" s="17"/>
    </row>
    <row r="8" spans="1:17" ht="14" thickBot="1" x14ac:dyDescent="0.2">
      <c r="A8" s="18">
        <v>6</v>
      </c>
      <c r="B8" s="66" t="str">
        <f>IF('1. Dados de pontualidade'!$B9="","",'1. Dados de pontualidade'!$B9)</f>
        <v>Exemplo</v>
      </c>
      <c r="C8" s="68">
        <f>IF('1. Dados de pontualidade'!$G9="","",'1. Dados de pontualidade'!$G9)</f>
        <v>36526</v>
      </c>
      <c r="D8" s="67" t="str">
        <f>IF('1. Dados de pontualidade'!$D9="","",'1. Dados de pontualidade'!$D9)</f>
        <v>Exemplo</v>
      </c>
      <c r="E8" s="67" t="str">
        <f>IF('1. Dados de pontualidade'!$E9="","",'1. Dados de pontualidade'!$E9)</f>
        <v>Exemplo</v>
      </c>
      <c r="F8" s="93" t="str">
        <f>IF('1. Dados de pontualidade'!$F9="","",'1. Dados de pontualidade'!$F9)</f>
        <v>Exemplo</v>
      </c>
      <c r="G8" s="98">
        <f>IF((OR('1. Dados de pontualidade'!$I9="",'1. Dados de pontualidade'!$G9="")),"Ausente",IF((OR('1. Dados de pontualidade'!$I9="NA",'1. Dados de pontualidade'!$G9="NA")),"NA",_xlfn.DAYS('1. Dados de pontualidade'!$I9,'1. Dados de pontualidade'!$G9)))</f>
        <v>0</v>
      </c>
      <c r="H8" s="101">
        <f>IF((OR('1. Dados de pontualidade'!$O9="",'1. Dados de pontualidade'!$I9="")),"Ausente",IF((OR('1. Dados de pontualidade'!O9="NA",'1. Dados de pontualidade'!$I9="NA")),"NA",_xlfn.DAYS('1. Dados de pontualidade'!$O9,'1. Dados de pontualidade'!$I9)))</f>
        <v>0</v>
      </c>
      <c r="I8" s="100">
        <f>IF((OR('1. Dados de pontualidade'!$U9="",'1. Dados de pontualidade'!$O9="")),"Ausente",IF((OR('1. Dados de pontualidade'!$U9="NA",'1. Dados de pontualidade'!$O9="NA")),"NA",_xlfn.DAYS('1. Dados de pontualidade'!$U9,'1. Dados de pontualidade'!$O9)))</f>
        <v>0</v>
      </c>
      <c r="J8" s="100">
        <f>IF((OR('1. Dados de pontualidade'!$V9="",'1. Dados de pontualidade'!$O9="")),"Ausente",IF((OR('1. Dados de pontualidade'!$V9="NA",'1. Dados de pontualidade'!$O9="NA")),"NA",_xlfn.DAYS('1. Dados de pontualidade'!$V9,'1. Dados de pontualidade'!$O9)))</f>
        <v>0</v>
      </c>
      <c r="K8" s="100">
        <f>IF((OR('1. Dados de pontualidade'!$W9="",'1. Dados de pontualidade'!$O9="")),"Ausente",IF((OR('1. Dados de pontualidade'!$W9="NA",'1. Dados de pontualidade'!$O9="NA")),"NA",_xlfn.DAYS('1. Dados de pontualidade'!$W9,'1. Dados de pontualidade'!$O9)))</f>
        <v>0</v>
      </c>
      <c r="L8" s="100">
        <f>IF((OR('1. Dados de pontualidade'!$X9="",'1. Dados de pontualidade'!$O9="")),"Ausente",IF((OR('1. Dados de pontualidade'!$X9="NA",'1. Dados de pontualidade'!$O9="NA")),"NA",_xlfn.DAYS('1. Dados de pontualidade'!$X9,'1. Dados de pontualidade'!$O9)))</f>
        <v>0</v>
      </c>
      <c r="M8" s="100">
        <f>IF((OR('1. Dados de pontualidade'!$Y9="",'1. Dados de pontualidade'!$O9="")),"Ausente",IF((OR('1. Dados de pontualidade'!$Y9="NA",'1. Dados de pontualidade'!$O9="NA")),"NA",_xlfn.DAYS('1. Dados de pontualidade'!$Y9,'1. Dados de pontualidade'!$O9)))</f>
        <v>0</v>
      </c>
      <c r="N8" s="100">
        <f>IF((OR('1. Dados de pontualidade'!$Z9="",'1. Dados de pontualidade'!$O9="")),"Ausente",IF((OR('1. Dados de pontualidade'!$Z9="NA",'1. Dados de pontualidade'!$O9="NA")),"NA",_xlfn.DAYS('1. Dados de pontualidade'!$Z9,'1. Dados de pontualidade'!$O9)))</f>
        <v>0</v>
      </c>
      <c r="O8" s="110">
        <f>IF((OR('1. Dados de pontualidade'!$AA9="",'1. Dados de pontualidade'!$O9="")),"Ausente",IF((OR('1. Dados de pontualidade'!$AA9="NA",'1. Dados de pontualidade'!$O9="NA")),"NA",_xlfn.DAYS('1. Dados de pontualidade'!$AA9,'1. Dados de pontualidade'!$O9)))</f>
        <v>0</v>
      </c>
      <c r="P8" s="99">
        <f>IF(COUNTIF(I8:O8,"Ausente")&gt;0,"Ausente",IF((OR('1. Dados de pontualidade'!$AB9="",'1. Dados de pontualidade'!$O9="")),"Ausente",IF((OR('1. Dados de pontualidade'!$AB9="NA",'1. Dados de pontualidade'!$O9="NA")),"NA",_xlfn.DAYS('1. Dados de pontualidade'!$AB9,'1. Dados de pontualidade'!$O9))))</f>
        <v>0</v>
      </c>
      <c r="Q8" s="17"/>
    </row>
    <row r="9" spans="1:17" ht="14" thickBot="1" x14ac:dyDescent="0.2">
      <c r="A9" s="16">
        <v>7</v>
      </c>
      <c r="B9" s="66" t="str">
        <f>IF('1. Dados de pontualidade'!$B10="","",'1. Dados de pontualidade'!$B10)</f>
        <v>Exemplo</v>
      </c>
      <c r="C9" s="68">
        <f>IF('1. Dados de pontualidade'!$G10="","",'1. Dados de pontualidade'!$G10)</f>
        <v>36526</v>
      </c>
      <c r="D9" s="67" t="str">
        <f>IF('1. Dados de pontualidade'!$D10="","",'1. Dados de pontualidade'!$D10)</f>
        <v>Exemplo</v>
      </c>
      <c r="E9" s="67" t="str">
        <f>IF('1. Dados de pontualidade'!$E10="","",'1. Dados de pontualidade'!$E10)</f>
        <v>Exemplo</v>
      </c>
      <c r="F9" s="93" t="str">
        <f>IF('1. Dados de pontualidade'!$F10="","",'1. Dados de pontualidade'!$F10)</f>
        <v>Exemplo</v>
      </c>
      <c r="G9" s="98">
        <f>IF((OR('1. Dados de pontualidade'!$I10="",'1. Dados de pontualidade'!$G10="")),"Ausente",IF((OR('1. Dados de pontualidade'!$I10="NA",'1. Dados de pontualidade'!$G10="NA")),"NA",_xlfn.DAYS('1. Dados de pontualidade'!$I10,'1. Dados de pontualidade'!$G10)))</f>
        <v>0</v>
      </c>
      <c r="H9" s="101">
        <f>IF((OR('1. Dados de pontualidade'!$O10="",'1. Dados de pontualidade'!$I10="")),"Ausente",IF((OR('1. Dados de pontualidade'!O10="NA",'1. Dados de pontualidade'!$I10="NA")),"NA",_xlfn.DAYS('1. Dados de pontualidade'!$O10,'1. Dados de pontualidade'!$I10)))</f>
        <v>0</v>
      </c>
      <c r="I9" s="100">
        <f>IF((OR('1. Dados de pontualidade'!$U10="",'1. Dados de pontualidade'!$O10="")),"Ausente",IF((OR('1. Dados de pontualidade'!$U10="NA",'1. Dados de pontualidade'!$O10="NA")),"NA",_xlfn.DAYS('1. Dados de pontualidade'!$U10,'1. Dados de pontualidade'!$O10)))</f>
        <v>0</v>
      </c>
      <c r="J9" s="100">
        <f>IF((OR('1. Dados de pontualidade'!$V10="",'1. Dados de pontualidade'!$O10="")),"Ausente",IF((OR('1. Dados de pontualidade'!$V10="NA",'1. Dados de pontualidade'!$O10="NA")),"NA",_xlfn.DAYS('1. Dados de pontualidade'!$V10,'1. Dados de pontualidade'!$O10)))</f>
        <v>0</v>
      </c>
      <c r="K9" s="100">
        <f>IF((OR('1. Dados de pontualidade'!$W10="",'1. Dados de pontualidade'!$O10="")),"Ausente",IF((OR('1. Dados de pontualidade'!$W10="NA",'1. Dados de pontualidade'!$O10="NA")),"NA",_xlfn.DAYS('1. Dados de pontualidade'!$W10,'1. Dados de pontualidade'!$O10)))</f>
        <v>0</v>
      </c>
      <c r="L9" s="100">
        <f>IF((OR('1. Dados de pontualidade'!$X10="",'1. Dados de pontualidade'!$O10="")),"Ausente",IF((OR('1. Dados de pontualidade'!$X10="NA",'1. Dados de pontualidade'!$O10="NA")),"NA",_xlfn.DAYS('1. Dados de pontualidade'!$X10,'1. Dados de pontualidade'!$O10)))</f>
        <v>0</v>
      </c>
      <c r="M9" s="100">
        <f>IF((OR('1. Dados de pontualidade'!$Y10="",'1. Dados de pontualidade'!$O10="")),"Ausente",IF((OR('1. Dados de pontualidade'!$Y10="NA",'1. Dados de pontualidade'!$O10="NA")),"NA",_xlfn.DAYS('1. Dados de pontualidade'!$Y10,'1. Dados de pontualidade'!$O10)))</f>
        <v>0</v>
      </c>
      <c r="N9" s="100">
        <f>IF((OR('1. Dados de pontualidade'!$Z10="",'1. Dados de pontualidade'!$O10="")),"Ausente",IF((OR('1. Dados de pontualidade'!$Z10="NA",'1. Dados de pontualidade'!$O10="NA")),"NA",_xlfn.DAYS('1. Dados de pontualidade'!$Z10,'1. Dados de pontualidade'!$O10)))</f>
        <v>0</v>
      </c>
      <c r="O9" s="110">
        <f>IF((OR('1. Dados de pontualidade'!$AA10="",'1. Dados de pontualidade'!$O10="")),"Ausente",IF((OR('1. Dados de pontualidade'!$AA10="NA",'1. Dados de pontualidade'!$O10="NA")),"NA",_xlfn.DAYS('1. Dados de pontualidade'!$AA10,'1. Dados de pontualidade'!$O10)))</f>
        <v>0</v>
      </c>
      <c r="P9" s="99">
        <f>IF(COUNTIF(I9:O9,"Ausente")&gt;0,"Ausente",IF((OR('1. Dados de pontualidade'!$AB10="",'1. Dados de pontualidade'!$O10="")),"Ausente",IF((OR('1. Dados de pontualidade'!$AB10="NA",'1. Dados de pontualidade'!$O10="NA")),"NA",_xlfn.DAYS('1. Dados de pontualidade'!$AB10,'1. Dados de pontualidade'!$O10))))</f>
        <v>0</v>
      </c>
      <c r="Q9" s="17"/>
    </row>
    <row r="10" spans="1:17" ht="14" thickBot="1" x14ac:dyDescent="0.2">
      <c r="A10" s="18">
        <v>8</v>
      </c>
      <c r="B10" s="66" t="str">
        <f>IF('1. Dados de pontualidade'!$B11="","",'1. Dados de pontualidade'!$B11)</f>
        <v>Exemplo</v>
      </c>
      <c r="C10" s="68">
        <f>IF('1. Dados de pontualidade'!$G11="","",'1. Dados de pontualidade'!$G11)</f>
        <v>36526</v>
      </c>
      <c r="D10" s="67" t="str">
        <f>IF('1. Dados de pontualidade'!$D11="","",'1. Dados de pontualidade'!$D11)</f>
        <v>Exemplo</v>
      </c>
      <c r="E10" s="67" t="str">
        <f>IF('1. Dados de pontualidade'!$E11="","",'1. Dados de pontualidade'!$E11)</f>
        <v>Exemplo</v>
      </c>
      <c r="F10" s="93" t="str">
        <f>IF('1. Dados de pontualidade'!$F11="","",'1. Dados de pontualidade'!$F11)</f>
        <v>Exemplo</v>
      </c>
      <c r="G10" s="98">
        <f>IF((OR('1. Dados de pontualidade'!$I11="",'1. Dados de pontualidade'!$G11="")),"Ausente",IF((OR('1. Dados de pontualidade'!$I11="NA",'1. Dados de pontualidade'!$G11="NA")),"NA",_xlfn.DAYS('1. Dados de pontualidade'!$I11,'1. Dados de pontualidade'!$G11)))</f>
        <v>0</v>
      </c>
      <c r="H10" s="101">
        <f>IF((OR('1. Dados de pontualidade'!$O11="",'1. Dados de pontualidade'!$I11="")),"Ausente",IF((OR('1. Dados de pontualidade'!O11="NA",'1. Dados de pontualidade'!$I11="NA")),"NA",_xlfn.DAYS('1. Dados de pontualidade'!$O11,'1. Dados de pontualidade'!$I11)))</f>
        <v>0</v>
      </c>
      <c r="I10" s="100">
        <f>IF((OR('1. Dados de pontualidade'!$U11="",'1. Dados de pontualidade'!$O11="")),"Ausente",IF((OR('1. Dados de pontualidade'!$U11="NA",'1. Dados de pontualidade'!$O11="NA")),"NA",_xlfn.DAYS('1. Dados de pontualidade'!$U11,'1. Dados de pontualidade'!$O11)))</f>
        <v>0</v>
      </c>
      <c r="J10" s="100">
        <f>IF((OR('1. Dados de pontualidade'!$V11="",'1. Dados de pontualidade'!$O11="")),"Ausente",IF((OR('1. Dados de pontualidade'!$V11="NA",'1. Dados de pontualidade'!$O11="NA")),"NA",_xlfn.DAYS('1. Dados de pontualidade'!$V11,'1. Dados de pontualidade'!$O11)))</f>
        <v>0</v>
      </c>
      <c r="K10" s="100">
        <f>IF((OR('1. Dados de pontualidade'!$W11="",'1. Dados de pontualidade'!$O11="")),"Ausente",IF((OR('1. Dados de pontualidade'!$W11="NA",'1. Dados de pontualidade'!$O11="NA")),"NA",_xlfn.DAYS('1. Dados de pontualidade'!$W11,'1. Dados de pontualidade'!$O11)))</f>
        <v>0</v>
      </c>
      <c r="L10" s="100">
        <f>IF((OR('1. Dados de pontualidade'!$X11="",'1. Dados de pontualidade'!$O11="")),"Ausente",IF((OR('1. Dados de pontualidade'!$X11="NA",'1. Dados de pontualidade'!$O11="NA")),"NA",_xlfn.DAYS('1. Dados de pontualidade'!$X11,'1. Dados de pontualidade'!$O11)))</f>
        <v>0</v>
      </c>
      <c r="M10" s="100">
        <f>IF((OR('1. Dados de pontualidade'!$Y11="",'1. Dados de pontualidade'!$O11="")),"Ausente",IF((OR('1. Dados de pontualidade'!$Y11="NA",'1. Dados de pontualidade'!$O11="NA")),"NA",_xlfn.DAYS('1. Dados de pontualidade'!$Y11,'1. Dados de pontualidade'!$O11)))</f>
        <v>0</v>
      </c>
      <c r="N10" s="100">
        <f>IF((OR('1. Dados de pontualidade'!$Z11="",'1. Dados de pontualidade'!$O11="")),"Ausente",IF((OR('1. Dados de pontualidade'!$Z11="NA",'1. Dados de pontualidade'!$O11="NA")),"NA",_xlfn.DAYS('1. Dados de pontualidade'!$Z11,'1. Dados de pontualidade'!$O11)))</f>
        <v>0</v>
      </c>
      <c r="O10" s="110">
        <f>IF((OR('1. Dados de pontualidade'!$AA11="",'1. Dados de pontualidade'!$O11="")),"Ausente",IF((OR('1. Dados de pontualidade'!$AA11="NA",'1. Dados de pontualidade'!$O11="NA")),"NA",_xlfn.DAYS('1. Dados de pontualidade'!$AA11,'1. Dados de pontualidade'!$O11)))</f>
        <v>0</v>
      </c>
      <c r="P10" s="99">
        <f>IF(COUNTIF(I10:O10,"Ausente")&gt;0,"Ausente",IF((OR('1. Dados de pontualidade'!$AB11="",'1. Dados de pontualidade'!$O11="")),"Ausente",IF((OR('1. Dados de pontualidade'!$AB11="NA",'1. Dados de pontualidade'!$O11="NA")),"NA",_xlfn.DAYS('1. Dados de pontualidade'!$AB11,'1. Dados de pontualidade'!$O11))))</f>
        <v>0</v>
      </c>
      <c r="Q10" s="17"/>
    </row>
    <row r="11" spans="1:17" ht="14" thickBot="1" x14ac:dyDescent="0.2">
      <c r="A11" s="16">
        <v>9</v>
      </c>
      <c r="B11" s="66" t="str">
        <f>IF('1. Dados de pontualidade'!$B12="","",'1. Dados de pontualidade'!$B12)</f>
        <v>Exemplo</v>
      </c>
      <c r="C11" s="68">
        <f>IF('1. Dados de pontualidade'!$G12="","",'1. Dados de pontualidade'!$G12)</f>
        <v>36526</v>
      </c>
      <c r="D11" s="67" t="str">
        <f>IF('1. Dados de pontualidade'!$D12="","",'1. Dados de pontualidade'!$D12)</f>
        <v>Exemplo</v>
      </c>
      <c r="E11" s="67" t="str">
        <f>IF('1. Dados de pontualidade'!$E12="","",'1. Dados de pontualidade'!$E12)</f>
        <v>Exemplo</v>
      </c>
      <c r="F11" s="93" t="str">
        <f>IF('1. Dados de pontualidade'!$F12="","",'1. Dados de pontualidade'!$F12)</f>
        <v>Exemplo</v>
      </c>
      <c r="G11" s="98">
        <f>IF((OR('1. Dados de pontualidade'!$I12="",'1. Dados de pontualidade'!$G12="")),"Ausente",IF((OR('1. Dados de pontualidade'!$I12="NA",'1. Dados de pontualidade'!$G12="NA")),"NA",_xlfn.DAYS('1. Dados de pontualidade'!$I12,'1. Dados de pontualidade'!$G12)))</f>
        <v>0</v>
      </c>
      <c r="H11" s="101">
        <f>IF((OR('1. Dados de pontualidade'!$O12="",'1. Dados de pontualidade'!$I12="")),"Ausente",IF((OR('1. Dados de pontualidade'!O12="NA",'1. Dados de pontualidade'!$I12="NA")),"NA",_xlfn.DAYS('1. Dados de pontualidade'!$O12,'1. Dados de pontualidade'!$I12)))</f>
        <v>0</v>
      </c>
      <c r="I11" s="100">
        <f>IF((OR('1. Dados de pontualidade'!$U12="",'1. Dados de pontualidade'!$O12="")),"Ausente",IF((OR('1. Dados de pontualidade'!$U12="NA",'1. Dados de pontualidade'!$O12="NA")),"NA",_xlfn.DAYS('1. Dados de pontualidade'!$U12,'1. Dados de pontualidade'!$O12)))</f>
        <v>0</v>
      </c>
      <c r="J11" s="100">
        <f>IF((OR('1. Dados de pontualidade'!$V12="",'1. Dados de pontualidade'!$O12="")),"Ausente",IF((OR('1. Dados de pontualidade'!$V12="NA",'1. Dados de pontualidade'!$O12="NA")),"NA",_xlfn.DAYS('1. Dados de pontualidade'!$V12,'1. Dados de pontualidade'!$O12)))</f>
        <v>0</v>
      </c>
      <c r="K11" s="100">
        <f>IF((OR('1. Dados de pontualidade'!$W12="",'1. Dados de pontualidade'!$O12="")),"Ausente",IF((OR('1. Dados de pontualidade'!$W12="NA",'1. Dados de pontualidade'!$O12="NA")),"NA",_xlfn.DAYS('1. Dados de pontualidade'!$W12,'1. Dados de pontualidade'!$O12)))</f>
        <v>0</v>
      </c>
      <c r="L11" s="100">
        <f>IF((OR('1. Dados de pontualidade'!$X12="",'1. Dados de pontualidade'!$O12="")),"Ausente",IF((OR('1. Dados de pontualidade'!$X12="NA",'1. Dados de pontualidade'!$O12="NA")),"NA",_xlfn.DAYS('1. Dados de pontualidade'!$X12,'1. Dados de pontualidade'!$O12)))</f>
        <v>0</v>
      </c>
      <c r="M11" s="100">
        <f>IF((OR('1. Dados de pontualidade'!$Y12="",'1. Dados de pontualidade'!$O12="")),"Ausente",IF((OR('1. Dados de pontualidade'!$Y12="NA",'1. Dados de pontualidade'!$O12="NA")),"NA",_xlfn.DAYS('1. Dados de pontualidade'!$Y12,'1. Dados de pontualidade'!$O12)))</f>
        <v>0</v>
      </c>
      <c r="N11" s="100">
        <f>IF((OR('1. Dados de pontualidade'!$Z12="",'1. Dados de pontualidade'!$O12="")),"Ausente",IF((OR('1. Dados de pontualidade'!$Z12="NA",'1. Dados de pontualidade'!$O12="NA")),"NA",_xlfn.DAYS('1. Dados de pontualidade'!$Z12,'1. Dados de pontualidade'!$O12)))</f>
        <v>0</v>
      </c>
      <c r="O11" s="110">
        <f>IF((OR('1. Dados de pontualidade'!$AA12="",'1. Dados de pontualidade'!$O12="")),"Ausente",IF((OR('1. Dados de pontualidade'!$AA12="NA",'1. Dados de pontualidade'!$O12="NA")),"NA",_xlfn.DAYS('1. Dados de pontualidade'!$AA12,'1. Dados de pontualidade'!$O12)))</f>
        <v>0</v>
      </c>
      <c r="P11" s="99">
        <f>IF(COUNTIF(I11:O11,"Ausente")&gt;0,"Ausente",IF((OR('1. Dados de pontualidade'!$AB12="",'1. Dados de pontualidade'!$O12="")),"Ausente",IF((OR('1. Dados de pontualidade'!$AB12="NA",'1. Dados de pontualidade'!$O12="NA")),"NA",_xlfn.DAYS('1. Dados de pontualidade'!$AB12,'1. Dados de pontualidade'!$O12))))</f>
        <v>0</v>
      </c>
      <c r="Q11" s="17"/>
    </row>
    <row r="12" spans="1:17" ht="14" thickBot="1" x14ac:dyDescent="0.2">
      <c r="A12" s="18">
        <v>10</v>
      </c>
      <c r="B12" s="66" t="str">
        <f>IF('1. Dados de pontualidade'!$B13="","",'1. Dados de pontualidade'!$B13)</f>
        <v>Exemplo</v>
      </c>
      <c r="C12" s="68">
        <f>IF('1. Dados de pontualidade'!$G13="","",'1. Dados de pontualidade'!$G13)</f>
        <v>36526</v>
      </c>
      <c r="D12" s="67" t="str">
        <f>IF('1. Dados de pontualidade'!$D13="","",'1. Dados de pontualidade'!$D13)</f>
        <v>Exemplo</v>
      </c>
      <c r="E12" s="67" t="str">
        <f>IF('1. Dados de pontualidade'!$E13="","",'1. Dados de pontualidade'!$E13)</f>
        <v>Exemplo</v>
      </c>
      <c r="F12" s="93" t="str">
        <f>IF('1. Dados de pontualidade'!$F13="","",'1. Dados de pontualidade'!$F13)</f>
        <v>Exemplo</v>
      </c>
      <c r="G12" s="98">
        <f>IF((OR('1. Dados de pontualidade'!$I13="",'1. Dados de pontualidade'!$G13="")),"Ausente",IF((OR('1. Dados de pontualidade'!$I13="NA",'1. Dados de pontualidade'!$G13="NA")),"NA",_xlfn.DAYS('1. Dados de pontualidade'!$I13,'1. Dados de pontualidade'!$G13)))</f>
        <v>0</v>
      </c>
      <c r="H12" s="101">
        <f>IF((OR('1. Dados de pontualidade'!$O13="",'1. Dados de pontualidade'!$I13="")),"Ausente",IF((OR('1. Dados de pontualidade'!O13="NA",'1. Dados de pontualidade'!$I13="NA")),"NA",_xlfn.DAYS('1. Dados de pontualidade'!$O13,'1. Dados de pontualidade'!$I13)))</f>
        <v>0</v>
      </c>
      <c r="I12" s="100">
        <f>IF((OR('1. Dados de pontualidade'!$U13="",'1. Dados de pontualidade'!$O13="")),"Ausente",IF((OR('1. Dados de pontualidade'!$U13="NA",'1. Dados de pontualidade'!$O13="NA")),"NA",_xlfn.DAYS('1. Dados de pontualidade'!$U13,'1. Dados de pontualidade'!$O13)))</f>
        <v>0</v>
      </c>
      <c r="J12" s="100">
        <f>IF((OR('1. Dados de pontualidade'!$V13="",'1. Dados de pontualidade'!$O13="")),"Ausente",IF((OR('1. Dados de pontualidade'!$V13="NA",'1. Dados de pontualidade'!$O13="NA")),"NA",_xlfn.DAYS('1. Dados de pontualidade'!$V13,'1. Dados de pontualidade'!$O13)))</f>
        <v>0</v>
      </c>
      <c r="K12" s="100">
        <f>IF((OR('1. Dados de pontualidade'!$W13="",'1. Dados de pontualidade'!$O13="")),"Ausente",IF((OR('1. Dados de pontualidade'!$W13="NA",'1. Dados de pontualidade'!$O13="NA")),"NA",_xlfn.DAYS('1. Dados de pontualidade'!$W13,'1. Dados de pontualidade'!$O13)))</f>
        <v>0</v>
      </c>
      <c r="L12" s="100">
        <f>IF((OR('1. Dados de pontualidade'!$X13="",'1. Dados de pontualidade'!$O13="")),"Ausente",IF((OR('1. Dados de pontualidade'!$X13="NA",'1. Dados de pontualidade'!$O13="NA")),"NA",_xlfn.DAYS('1. Dados de pontualidade'!$X13,'1. Dados de pontualidade'!$O13)))</f>
        <v>0</v>
      </c>
      <c r="M12" s="100">
        <f>IF((OR('1. Dados de pontualidade'!$Y13="",'1. Dados de pontualidade'!$O13="")),"Ausente",IF((OR('1. Dados de pontualidade'!$Y13="NA",'1. Dados de pontualidade'!$O13="NA")),"NA",_xlfn.DAYS('1. Dados de pontualidade'!$Y13,'1. Dados de pontualidade'!$O13)))</f>
        <v>0</v>
      </c>
      <c r="N12" s="100">
        <f>IF((OR('1. Dados de pontualidade'!$Z13="",'1. Dados de pontualidade'!$O13="")),"Ausente",IF((OR('1. Dados de pontualidade'!$Z13="NA",'1. Dados de pontualidade'!$O13="NA")),"NA",_xlfn.DAYS('1. Dados de pontualidade'!$Z13,'1. Dados de pontualidade'!$O13)))</f>
        <v>0</v>
      </c>
      <c r="O12" s="110">
        <f>IF((OR('1. Dados de pontualidade'!$AA13="",'1. Dados de pontualidade'!$O13="")),"Ausente",IF((OR('1. Dados de pontualidade'!$AA13="NA",'1. Dados de pontualidade'!$O13="NA")),"NA",_xlfn.DAYS('1. Dados de pontualidade'!$AA13,'1. Dados de pontualidade'!$O13)))</f>
        <v>0</v>
      </c>
      <c r="P12" s="99">
        <f>IF(COUNTIF(I12:O12,"Ausente")&gt;0,"Ausente",IF((OR('1. Dados de pontualidade'!$AB13="",'1. Dados de pontualidade'!$O13="")),"Ausente",IF((OR('1. Dados de pontualidade'!$AB13="NA",'1. Dados de pontualidade'!$O13="NA")),"NA",_xlfn.DAYS('1. Dados de pontualidade'!$AB13,'1. Dados de pontualidade'!$O13))))</f>
        <v>0</v>
      </c>
      <c r="Q12" s="17"/>
    </row>
    <row r="13" spans="1:17" ht="14" thickBot="1" x14ac:dyDescent="0.2">
      <c r="A13" s="16">
        <v>11</v>
      </c>
      <c r="B13" s="66" t="str">
        <f>IF('1. Dados de pontualidade'!$B14="","",'1. Dados de pontualidade'!$B14)</f>
        <v>Exemplo</v>
      </c>
      <c r="C13" s="68">
        <f>IF('1. Dados de pontualidade'!$G14="","",'1. Dados de pontualidade'!$G14)</f>
        <v>36526</v>
      </c>
      <c r="D13" s="67" t="str">
        <f>IF('1. Dados de pontualidade'!$D14="","",'1. Dados de pontualidade'!$D14)</f>
        <v>Exemplo</v>
      </c>
      <c r="E13" s="67" t="str">
        <f>IF('1. Dados de pontualidade'!$E14="","",'1. Dados de pontualidade'!$E14)</f>
        <v>Exemplo</v>
      </c>
      <c r="F13" s="93" t="str">
        <f>IF('1. Dados de pontualidade'!$F14="","",'1. Dados de pontualidade'!$F14)</f>
        <v>Exemplo</v>
      </c>
      <c r="G13" s="98">
        <f>IF((OR('1. Dados de pontualidade'!$I14="",'1. Dados de pontualidade'!$G14="")),"Ausente",IF((OR('1. Dados de pontualidade'!$I14="NA",'1. Dados de pontualidade'!$G14="NA")),"NA",_xlfn.DAYS('1. Dados de pontualidade'!$I14,'1. Dados de pontualidade'!$G14)))</f>
        <v>0</v>
      </c>
      <c r="H13" s="101">
        <f>IF((OR('1. Dados de pontualidade'!$O14="",'1. Dados de pontualidade'!$I14="")),"Ausente",IF((OR('1. Dados de pontualidade'!O14="NA",'1. Dados de pontualidade'!$I14="NA")),"NA",_xlfn.DAYS('1. Dados de pontualidade'!$O14,'1. Dados de pontualidade'!$I14)))</f>
        <v>0</v>
      </c>
      <c r="I13" s="100">
        <f>IF((OR('1. Dados de pontualidade'!$U14="",'1. Dados de pontualidade'!$O14="")),"Ausente",IF((OR('1. Dados de pontualidade'!$U14="NA",'1. Dados de pontualidade'!$O14="NA")),"NA",_xlfn.DAYS('1. Dados de pontualidade'!$U14,'1. Dados de pontualidade'!$O14)))</f>
        <v>0</v>
      </c>
      <c r="J13" s="100">
        <f>IF((OR('1. Dados de pontualidade'!$V14="",'1. Dados de pontualidade'!$O14="")),"Ausente",IF((OR('1. Dados de pontualidade'!$V14="NA",'1. Dados de pontualidade'!$O14="NA")),"NA",_xlfn.DAYS('1. Dados de pontualidade'!$V14,'1. Dados de pontualidade'!$O14)))</f>
        <v>0</v>
      </c>
      <c r="K13" s="100">
        <f>IF((OR('1. Dados de pontualidade'!$W14="",'1. Dados de pontualidade'!$O14="")),"Ausente",IF((OR('1. Dados de pontualidade'!$W14="NA",'1. Dados de pontualidade'!$O14="NA")),"NA",_xlfn.DAYS('1. Dados de pontualidade'!$W14,'1. Dados de pontualidade'!$O14)))</f>
        <v>0</v>
      </c>
      <c r="L13" s="100">
        <f>IF((OR('1. Dados de pontualidade'!$X14="",'1. Dados de pontualidade'!$O14="")),"Ausente",IF((OR('1. Dados de pontualidade'!$X14="NA",'1. Dados de pontualidade'!$O14="NA")),"NA",_xlfn.DAYS('1. Dados de pontualidade'!$X14,'1. Dados de pontualidade'!$O14)))</f>
        <v>0</v>
      </c>
      <c r="M13" s="100">
        <f>IF((OR('1. Dados de pontualidade'!$Y14="",'1. Dados de pontualidade'!$O14="")),"Ausente",IF((OR('1. Dados de pontualidade'!$Y14="NA",'1. Dados de pontualidade'!$O14="NA")),"NA",_xlfn.DAYS('1. Dados de pontualidade'!$Y14,'1. Dados de pontualidade'!$O14)))</f>
        <v>0</v>
      </c>
      <c r="N13" s="100">
        <f>IF((OR('1. Dados de pontualidade'!$Z14="",'1. Dados de pontualidade'!$O14="")),"Ausente",IF((OR('1. Dados de pontualidade'!$Z14="NA",'1. Dados de pontualidade'!$O14="NA")),"NA",_xlfn.DAYS('1. Dados de pontualidade'!$Z14,'1. Dados de pontualidade'!$O14)))</f>
        <v>0</v>
      </c>
      <c r="O13" s="110">
        <f>IF((OR('1. Dados de pontualidade'!$AA14="",'1. Dados de pontualidade'!$O14="")),"Ausente",IF((OR('1. Dados de pontualidade'!$AA14="NA",'1. Dados de pontualidade'!$O14="NA")),"NA",_xlfn.DAYS('1. Dados de pontualidade'!$AA14,'1. Dados de pontualidade'!$O14)))</f>
        <v>0</v>
      </c>
      <c r="P13" s="99">
        <f>IF(COUNTIF(I13:O13,"Ausente")&gt;0,"Ausente",IF((OR('1. Dados de pontualidade'!$AB14="",'1. Dados de pontualidade'!$O14="")),"Ausente",IF((OR('1. Dados de pontualidade'!$AB14="NA",'1. Dados de pontualidade'!$O14="NA")),"NA",_xlfn.DAYS('1. Dados de pontualidade'!$AB14,'1. Dados de pontualidade'!$O14))))</f>
        <v>0</v>
      </c>
      <c r="Q13" s="17"/>
    </row>
    <row r="14" spans="1:17" ht="14" thickBot="1" x14ac:dyDescent="0.2">
      <c r="A14" s="16">
        <v>12</v>
      </c>
      <c r="B14" s="66" t="str">
        <f>IF('1. Dados de pontualidade'!$B15="","",'1. Dados de pontualidade'!$B15)</f>
        <v>Exemplo</v>
      </c>
      <c r="C14" s="68">
        <f>IF('1. Dados de pontualidade'!$G15="","",'1. Dados de pontualidade'!$G15)</f>
        <v>36526</v>
      </c>
      <c r="D14" s="67" t="str">
        <f>IF('1. Dados de pontualidade'!$D15="","",'1. Dados de pontualidade'!$D15)</f>
        <v>Exemplo</v>
      </c>
      <c r="E14" s="67" t="str">
        <f>IF('1. Dados de pontualidade'!$E15="","",'1. Dados de pontualidade'!$E15)</f>
        <v>Exemplo</v>
      </c>
      <c r="F14" s="93" t="str">
        <f>IF('1. Dados de pontualidade'!$F15="","",'1. Dados de pontualidade'!$F15)</f>
        <v>Exemplo</v>
      </c>
      <c r="G14" s="98">
        <f>IF((OR('1. Dados de pontualidade'!$I15="",'1. Dados de pontualidade'!$G15="")),"Ausente",IF((OR('1. Dados de pontualidade'!$I15="NA",'1. Dados de pontualidade'!$G15="NA")),"NA",_xlfn.DAYS('1. Dados de pontualidade'!$I15,'1. Dados de pontualidade'!$G15)))</f>
        <v>0</v>
      </c>
      <c r="H14" s="101">
        <f>IF((OR('1. Dados de pontualidade'!$O15="",'1. Dados de pontualidade'!$I15="")),"Ausente",IF((OR('1. Dados de pontualidade'!O15="NA",'1. Dados de pontualidade'!$I15="NA")),"NA",_xlfn.DAYS('1. Dados de pontualidade'!$O15,'1. Dados de pontualidade'!$I15)))</f>
        <v>0</v>
      </c>
      <c r="I14" s="100">
        <f>IF((OR('1. Dados de pontualidade'!$U15="",'1. Dados de pontualidade'!$O15="")),"Ausente",IF((OR('1. Dados de pontualidade'!$U15="NA",'1. Dados de pontualidade'!$O15="NA")),"NA",_xlfn.DAYS('1. Dados de pontualidade'!$U15,'1. Dados de pontualidade'!$O15)))</f>
        <v>0</v>
      </c>
      <c r="J14" s="100">
        <f>IF((OR('1. Dados de pontualidade'!$V15="",'1. Dados de pontualidade'!$O15="")),"Ausente",IF((OR('1. Dados de pontualidade'!$V15="NA",'1. Dados de pontualidade'!$O15="NA")),"NA",_xlfn.DAYS('1. Dados de pontualidade'!$V15,'1. Dados de pontualidade'!$O15)))</f>
        <v>0</v>
      </c>
      <c r="K14" s="100">
        <f>IF((OR('1. Dados de pontualidade'!$W15="",'1. Dados de pontualidade'!$O15="")),"Ausente",IF((OR('1. Dados de pontualidade'!$W15="NA",'1. Dados de pontualidade'!$O15="NA")),"NA",_xlfn.DAYS('1. Dados de pontualidade'!$W15,'1. Dados de pontualidade'!$O15)))</f>
        <v>0</v>
      </c>
      <c r="L14" s="100">
        <f>IF((OR('1. Dados de pontualidade'!$X15="",'1. Dados de pontualidade'!$O15="")),"Ausente",IF((OR('1. Dados de pontualidade'!$X15="NA",'1. Dados de pontualidade'!$O15="NA")),"NA",_xlfn.DAYS('1. Dados de pontualidade'!$X15,'1. Dados de pontualidade'!$O15)))</f>
        <v>0</v>
      </c>
      <c r="M14" s="100">
        <f>IF((OR('1. Dados de pontualidade'!$Y15="",'1. Dados de pontualidade'!$O15="")),"Ausente",IF((OR('1. Dados de pontualidade'!$Y15="NA",'1. Dados de pontualidade'!$O15="NA")),"NA",_xlfn.DAYS('1. Dados de pontualidade'!$Y15,'1. Dados de pontualidade'!$O15)))</f>
        <v>0</v>
      </c>
      <c r="N14" s="100">
        <f>IF((OR('1. Dados de pontualidade'!$Z15="",'1. Dados de pontualidade'!$O15="")),"Ausente",IF((OR('1. Dados de pontualidade'!$Z15="NA",'1. Dados de pontualidade'!$O15="NA")),"NA",_xlfn.DAYS('1. Dados de pontualidade'!$Z15,'1. Dados de pontualidade'!$O15)))</f>
        <v>0</v>
      </c>
      <c r="O14" s="110">
        <f>IF((OR('1. Dados de pontualidade'!$AA15="",'1. Dados de pontualidade'!$O15="")),"Ausente",IF((OR('1. Dados de pontualidade'!$AA15="NA",'1. Dados de pontualidade'!$O15="NA")),"NA",_xlfn.DAYS('1. Dados de pontualidade'!$AA15,'1. Dados de pontualidade'!$O15)))</f>
        <v>0</v>
      </c>
      <c r="P14" s="99">
        <f>IF(COUNTIF(I14:O14,"Ausente")&gt;0,"Ausente",IF((OR('1. Dados de pontualidade'!$AB15="",'1. Dados de pontualidade'!$O15="")),"Ausente",IF((OR('1. Dados de pontualidade'!$AB15="NA",'1. Dados de pontualidade'!$O15="NA")),"NA",_xlfn.DAYS('1. Dados de pontualidade'!$AB15,'1. Dados de pontualidade'!$O15))))</f>
        <v>0</v>
      </c>
      <c r="Q14" s="17"/>
    </row>
    <row r="15" spans="1:17" ht="14" thickBot="1" x14ac:dyDescent="0.2">
      <c r="A15" s="16">
        <v>13</v>
      </c>
      <c r="B15" s="66" t="str">
        <f>IF('1. Dados de pontualidade'!$B16="","",'1. Dados de pontualidade'!$B16)</f>
        <v>Exemplo</v>
      </c>
      <c r="C15" s="68">
        <f>IF('1. Dados de pontualidade'!$G16="","",'1. Dados de pontualidade'!$G16)</f>
        <v>36526</v>
      </c>
      <c r="D15" s="67" t="str">
        <f>IF('1. Dados de pontualidade'!$D16="","",'1. Dados de pontualidade'!$D16)</f>
        <v>Exemplo</v>
      </c>
      <c r="E15" s="67" t="str">
        <f>IF('1. Dados de pontualidade'!$E16="","",'1. Dados de pontualidade'!$E16)</f>
        <v>Exemplo</v>
      </c>
      <c r="F15" s="93" t="str">
        <f>IF('1. Dados de pontualidade'!$F16="","",'1. Dados de pontualidade'!$F16)</f>
        <v>Exemplo</v>
      </c>
      <c r="G15" s="98">
        <f>IF((OR('1. Dados de pontualidade'!$I16="",'1. Dados de pontualidade'!$G16="")),"Ausente",IF((OR('1. Dados de pontualidade'!$I16="NA",'1. Dados de pontualidade'!$G16="NA")),"NA",_xlfn.DAYS('1. Dados de pontualidade'!$I16,'1. Dados de pontualidade'!$G16)))</f>
        <v>0</v>
      </c>
      <c r="H15" s="101">
        <f>IF((OR('1. Dados de pontualidade'!$O16="",'1. Dados de pontualidade'!$I16="")),"Ausente",IF((OR('1. Dados de pontualidade'!O16="NA",'1. Dados de pontualidade'!$I16="NA")),"NA",_xlfn.DAYS('1. Dados de pontualidade'!$O16,'1. Dados de pontualidade'!$I16)))</f>
        <v>0</v>
      </c>
      <c r="I15" s="100">
        <f>IF((OR('1. Dados de pontualidade'!$U16="",'1. Dados de pontualidade'!$O16="")),"Ausente",IF((OR('1. Dados de pontualidade'!$U16="NA",'1. Dados de pontualidade'!$O16="NA")),"NA",_xlfn.DAYS('1. Dados de pontualidade'!$U16,'1. Dados de pontualidade'!$O16)))</f>
        <v>0</v>
      </c>
      <c r="J15" s="100">
        <f>IF((OR('1. Dados de pontualidade'!$V16="",'1. Dados de pontualidade'!$O16="")),"Ausente",IF((OR('1. Dados de pontualidade'!$V16="NA",'1. Dados de pontualidade'!$O16="NA")),"NA",_xlfn.DAYS('1. Dados de pontualidade'!$V16,'1. Dados de pontualidade'!$O16)))</f>
        <v>0</v>
      </c>
      <c r="K15" s="100">
        <f>IF((OR('1. Dados de pontualidade'!$W16="",'1. Dados de pontualidade'!$O16="")),"Ausente",IF((OR('1. Dados de pontualidade'!$W16="NA",'1. Dados de pontualidade'!$O16="NA")),"NA",_xlfn.DAYS('1. Dados de pontualidade'!$W16,'1. Dados de pontualidade'!$O16)))</f>
        <v>0</v>
      </c>
      <c r="L15" s="100">
        <f>IF((OR('1. Dados de pontualidade'!$X16="",'1. Dados de pontualidade'!$O16="")),"Ausente",IF((OR('1. Dados de pontualidade'!$X16="NA",'1. Dados de pontualidade'!$O16="NA")),"NA",_xlfn.DAYS('1. Dados de pontualidade'!$X16,'1. Dados de pontualidade'!$O16)))</f>
        <v>0</v>
      </c>
      <c r="M15" s="100">
        <f>IF((OR('1. Dados de pontualidade'!$Y16="",'1. Dados de pontualidade'!$O16="")),"Ausente",IF((OR('1. Dados de pontualidade'!$Y16="NA",'1. Dados de pontualidade'!$O16="NA")),"NA",_xlfn.DAYS('1. Dados de pontualidade'!$Y16,'1. Dados de pontualidade'!$O16)))</f>
        <v>0</v>
      </c>
      <c r="N15" s="100">
        <f>IF((OR('1. Dados de pontualidade'!$Z16="",'1. Dados de pontualidade'!$O16="")),"Ausente",IF((OR('1. Dados de pontualidade'!$Z16="NA",'1. Dados de pontualidade'!$O16="NA")),"NA",_xlfn.DAYS('1. Dados de pontualidade'!$Z16,'1. Dados de pontualidade'!$O16)))</f>
        <v>0</v>
      </c>
      <c r="O15" s="110">
        <f>IF((OR('1. Dados de pontualidade'!$AA16="",'1. Dados de pontualidade'!$O16="")),"Ausente",IF((OR('1. Dados de pontualidade'!$AA16="NA",'1. Dados de pontualidade'!$O16="NA")),"NA",_xlfn.DAYS('1. Dados de pontualidade'!$AA16,'1. Dados de pontualidade'!$O16)))</f>
        <v>0</v>
      </c>
      <c r="P15" s="99">
        <f>IF(COUNTIF(I15:O15,"Ausente")&gt;0,"Ausente",IF((OR('1. Dados de pontualidade'!$AB16="",'1. Dados de pontualidade'!$O16="")),"Ausente",IF((OR('1. Dados de pontualidade'!$AB16="NA",'1. Dados de pontualidade'!$O16="NA")),"NA",_xlfn.DAYS('1. Dados de pontualidade'!$AB16,'1. Dados de pontualidade'!$O16))))</f>
        <v>0</v>
      </c>
      <c r="Q15" s="17"/>
    </row>
    <row r="16" spans="1:17" ht="14" thickBot="1" x14ac:dyDescent="0.2">
      <c r="A16" s="16">
        <v>14</v>
      </c>
      <c r="B16" s="66" t="str">
        <f>IF('1. Dados de pontualidade'!$B17="","",'1. Dados de pontualidade'!$B17)</f>
        <v>Exemplo</v>
      </c>
      <c r="C16" s="68">
        <f>IF('1. Dados de pontualidade'!$G17="","",'1. Dados de pontualidade'!$G17)</f>
        <v>36526</v>
      </c>
      <c r="D16" s="67" t="str">
        <f>IF('1. Dados de pontualidade'!$D17="","",'1. Dados de pontualidade'!$D17)</f>
        <v>Exemplo</v>
      </c>
      <c r="E16" s="67" t="str">
        <f>IF('1. Dados de pontualidade'!$E17="","",'1. Dados de pontualidade'!$E17)</f>
        <v>Exemplo</v>
      </c>
      <c r="F16" s="93" t="str">
        <f>IF('1. Dados de pontualidade'!$F17="","",'1. Dados de pontualidade'!$F17)</f>
        <v>Exemplo</v>
      </c>
      <c r="G16" s="98">
        <f>IF((OR('1. Dados de pontualidade'!$I17="",'1. Dados de pontualidade'!$G17="")),"Ausente",IF((OR('1. Dados de pontualidade'!$I17="NA",'1. Dados de pontualidade'!$G17="NA")),"NA",_xlfn.DAYS('1. Dados de pontualidade'!$I17,'1. Dados de pontualidade'!$G17)))</f>
        <v>0</v>
      </c>
      <c r="H16" s="101">
        <f>IF((OR('1. Dados de pontualidade'!$O17="",'1. Dados de pontualidade'!$I17="")),"Ausente",IF((OR('1. Dados de pontualidade'!O17="NA",'1. Dados de pontualidade'!$I17="NA")),"NA",_xlfn.DAYS('1. Dados de pontualidade'!$O17,'1. Dados de pontualidade'!$I17)))</f>
        <v>0</v>
      </c>
      <c r="I16" s="100">
        <f>IF((OR('1. Dados de pontualidade'!$U17="",'1. Dados de pontualidade'!$O17="")),"Ausente",IF((OR('1. Dados de pontualidade'!$U17="NA",'1. Dados de pontualidade'!$O17="NA")),"NA",_xlfn.DAYS('1. Dados de pontualidade'!$U17,'1. Dados de pontualidade'!$O17)))</f>
        <v>0</v>
      </c>
      <c r="J16" s="100">
        <f>IF((OR('1. Dados de pontualidade'!$V17="",'1. Dados de pontualidade'!$O17="")),"Ausente",IF((OR('1. Dados de pontualidade'!$V17="NA",'1. Dados de pontualidade'!$O17="NA")),"NA",_xlfn.DAYS('1. Dados de pontualidade'!$V17,'1. Dados de pontualidade'!$O17)))</f>
        <v>0</v>
      </c>
      <c r="K16" s="100">
        <f>IF((OR('1. Dados de pontualidade'!$W17="",'1. Dados de pontualidade'!$O17="")),"Ausente",IF((OR('1. Dados de pontualidade'!$W17="NA",'1. Dados de pontualidade'!$O17="NA")),"NA",_xlfn.DAYS('1. Dados de pontualidade'!$W17,'1. Dados de pontualidade'!$O17)))</f>
        <v>0</v>
      </c>
      <c r="L16" s="100">
        <f>IF((OR('1. Dados de pontualidade'!$X17="",'1. Dados de pontualidade'!$O17="")),"Ausente",IF((OR('1. Dados de pontualidade'!$X17="NA",'1. Dados de pontualidade'!$O17="NA")),"NA",_xlfn.DAYS('1. Dados de pontualidade'!$X17,'1. Dados de pontualidade'!$O17)))</f>
        <v>0</v>
      </c>
      <c r="M16" s="100">
        <f>IF((OR('1. Dados de pontualidade'!$Y17="",'1. Dados de pontualidade'!$O17="")),"Ausente",IF((OR('1. Dados de pontualidade'!$Y17="NA",'1. Dados de pontualidade'!$O17="NA")),"NA",_xlfn.DAYS('1. Dados de pontualidade'!$Y17,'1. Dados de pontualidade'!$O17)))</f>
        <v>0</v>
      </c>
      <c r="N16" s="100">
        <f>IF((OR('1. Dados de pontualidade'!$Z17="",'1. Dados de pontualidade'!$O17="")),"Ausente",IF((OR('1. Dados de pontualidade'!$Z17="NA",'1. Dados de pontualidade'!$O17="NA")),"NA",_xlfn.DAYS('1. Dados de pontualidade'!$Z17,'1. Dados de pontualidade'!$O17)))</f>
        <v>0</v>
      </c>
      <c r="O16" s="110">
        <f>IF((OR('1. Dados de pontualidade'!$AA17="",'1. Dados de pontualidade'!$O17="")),"Ausente",IF((OR('1. Dados de pontualidade'!$AA17="NA",'1. Dados de pontualidade'!$O17="NA")),"NA",_xlfn.DAYS('1. Dados de pontualidade'!$AA17,'1. Dados de pontualidade'!$O17)))</f>
        <v>0</v>
      </c>
      <c r="P16" s="99">
        <f>IF(COUNTIF(I16:O16,"Ausente")&gt;0,"Ausente",IF((OR('1. Dados de pontualidade'!$AB17="",'1. Dados de pontualidade'!$O17="")),"Ausente",IF((OR('1. Dados de pontualidade'!$AB17="NA",'1. Dados de pontualidade'!$O17="NA")),"NA",_xlfn.DAYS('1. Dados de pontualidade'!$AB17,'1. Dados de pontualidade'!$O17))))</f>
        <v>0</v>
      </c>
      <c r="Q16" s="17"/>
    </row>
    <row r="17" spans="1:20" ht="14" thickBot="1" x14ac:dyDescent="0.2">
      <c r="A17" s="16">
        <v>15</v>
      </c>
      <c r="B17" s="66" t="str">
        <f>IF('1. Dados de pontualidade'!$B18="","",'1. Dados de pontualidade'!$B18)</f>
        <v>Exemplo</v>
      </c>
      <c r="C17" s="68">
        <f>IF('1. Dados de pontualidade'!$G18="","",'1. Dados de pontualidade'!$G18)</f>
        <v>36526</v>
      </c>
      <c r="D17" s="67" t="str">
        <f>IF('1. Dados de pontualidade'!$D18="","",'1. Dados de pontualidade'!$D18)</f>
        <v>Exemplo</v>
      </c>
      <c r="E17" s="67" t="str">
        <f>IF('1. Dados de pontualidade'!$E18="","",'1. Dados de pontualidade'!$E18)</f>
        <v>Exemplo</v>
      </c>
      <c r="F17" s="93" t="str">
        <f>IF('1. Dados de pontualidade'!$F18="","",'1. Dados de pontualidade'!$F18)</f>
        <v>Exemplo</v>
      </c>
      <c r="G17" s="98">
        <f>IF((OR('1. Dados de pontualidade'!$I18="",'1. Dados de pontualidade'!$G18="")),"Ausente",IF((OR('1. Dados de pontualidade'!$I18="NA",'1. Dados de pontualidade'!$G18="NA")),"NA",_xlfn.DAYS('1. Dados de pontualidade'!$I18,'1. Dados de pontualidade'!$G18)))</f>
        <v>0</v>
      </c>
      <c r="H17" s="101">
        <f>IF((OR('1. Dados de pontualidade'!$O18="",'1. Dados de pontualidade'!$I18="")),"Ausente",IF((OR('1. Dados de pontualidade'!O18="NA",'1. Dados de pontualidade'!$I18="NA")),"NA",_xlfn.DAYS('1. Dados de pontualidade'!$O18,'1. Dados de pontualidade'!$I18)))</f>
        <v>0</v>
      </c>
      <c r="I17" s="100">
        <f>IF((OR('1. Dados de pontualidade'!$U18="",'1. Dados de pontualidade'!$O18="")),"Ausente",IF((OR('1. Dados de pontualidade'!$U18="NA",'1. Dados de pontualidade'!$O18="NA")),"NA",_xlfn.DAYS('1. Dados de pontualidade'!$U18,'1. Dados de pontualidade'!$O18)))</f>
        <v>0</v>
      </c>
      <c r="J17" s="100">
        <f>IF((OR('1. Dados de pontualidade'!$V18="",'1. Dados de pontualidade'!$O18="")),"Ausente",IF((OR('1. Dados de pontualidade'!$V18="NA",'1. Dados de pontualidade'!$O18="NA")),"NA",_xlfn.DAYS('1. Dados de pontualidade'!$V18,'1. Dados de pontualidade'!$O18)))</f>
        <v>0</v>
      </c>
      <c r="K17" s="100">
        <f>IF((OR('1. Dados de pontualidade'!$W18="",'1. Dados de pontualidade'!$O18="")),"Ausente",IF((OR('1. Dados de pontualidade'!$W18="NA",'1. Dados de pontualidade'!$O18="NA")),"NA",_xlfn.DAYS('1. Dados de pontualidade'!$W18,'1. Dados de pontualidade'!$O18)))</f>
        <v>0</v>
      </c>
      <c r="L17" s="100">
        <f>IF((OR('1. Dados de pontualidade'!$X18="",'1. Dados de pontualidade'!$O18="")),"Ausente",IF((OR('1. Dados de pontualidade'!$X18="NA",'1. Dados de pontualidade'!$O18="NA")),"NA",_xlfn.DAYS('1. Dados de pontualidade'!$X18,'1. Dados de pontualidade'!$O18)))</f>
        <v>0</v>
      </c>
      <c r="M17" s="100">
        <f>IF((OR('1. Dados de pontualidade'!$Y18="",'1. Dados de pontualidade'!$O18="")),"Ausente",IF((OR('1. Dados de pontualidade'!$Y18="NA",'1. Dados de pontualidade'!$O18="NA")),"NA",_xlfn.DAYS('1. Dados de pontualidade'!$Y18,'1. Dados de pontualidade'!$O18)))</f>
        <v>0</v>
      </c>
      <c r="N17" s="100">
        <f>IF((OR('1. Dados de pontualidade'!$Z18="",'1. Dados de pontualidade'!$O18="")),"Ausente",IF((OR('1. Dados de pontualidade'!$Z18="NA",'1. Dados de pontualidade'!$O18="NA")),"NA",_xlfn.DAYS('1. Dados de pontualidade'!$Z18,'1. Dados de pontualidade'!$O18)))</f>
        <v>0</v>
      </c>
      <c r="O17" s="110">
        <f>IF((OR('1. Dados de pontualidade'!$AA18="",'1. Dados de pontualidade'!$O18="")),"Ausente",IF((OR('1. Dados de pontualidade'!$AA18="NA",'1. Dados de pontualidade'!$O18="NA")),"NA",_xlfn.DAYS('1. Dados de pontualidade'!$AA18,'1. Dados de pontualidade'!$O18)))</f>
        <v>0</v>
      </c>
      <c r="P17" s="99">
        <f>IF(COUNTIF(I17:O17,"Ausente")&gt;0,"Ausente",IF((OR('1. Dados de pontualidade'!$AB18="",'1. Dados de pontualidade'!$O18="")),"Ausente",IF((OR('1. Dados de pontualidade'!$AB18="NA",'1. Dados de pontualidade'!$O18="NA")),"NA",_xlfn.DAYS('1. Dados de pontualidade'!$AB18,'1. Dados de pontualidade'!$O18))))</f>
        <v>0</v>
      </c>
      <c r="Q17" s="17"/>
    </row>
    <row r="18" spans="1:20" ht="13" x14ac:dyDescent="0.15">
      <c r="A18" s="16" t="s">
        <v>69</v>
      </c>
      <c r="B18" s="69" t="str">
        <f>IF('1. Dados de pontualidade'!$B19="","",'[1]1'!$B19)</f>
        <v/>
      </c>
      <c r="C18" s="70" t="str">
        <f>IF('1. Dados de pontualidade'!$G19="","",'[1]1'!$G19)</f>
        <v/>
      </c>
      <c r="D18" s="71" t="str">
        <f>IF('1. Dados de pontualidade'!$D19="","",'[1]1'!$D19)</f>
        <v/>
      </c>
      <c r="E18" s="71" t="str">
        <f>IF('1. Dados de pontualidade'!$E19="","",'[1]1'!$E19)</f>
        <v/>
      </c>
      <c r="F18" s="92" t="str">
        <f>IF('1. Dados de pontualidade'!$F19="","",'[1]1'!$F19)</f>
        <v/>
      </c>
      <c r="G18" s="98" t="str">
        <f>IF((OR('1. Dados de pontualidade'!$I19="",'1. Dados de pontualidade'!$G19="")),"Ausente",IF((OR('1. Dados de pontualidade'!$I19="NA",'1. Dados de pontualidade'!$G19="NA")),"NA",_xlfn.DAYS('1. Dados de pontualidade'!$I19,'1. Dados de pontualidade'!$G19)))</f>
        <v>Ausente</v>
      </c>
      <c r="H18" s="101" t="str">
        <f>IF((OR('1. Dados de pontualidade'!$O19="",'1. Dados de pontualidade'!$I19="")),"Ausente",IF((OR('1. Dados de pontualidade'!O19="NA",'1. Dados de pontualidade'!$I19="NA")),"NA",_xlfn.DAYS('1. Dados de pontualidade'!$O19,'1. Dados de pontualidade'!$I19)))</f>
        <v>Ausente</v>
      </c>
      <c r="I18" s="100" t="str">
        <f>IF((OR('1. Dados de pontualidade'!$U19="",'1. Dados de pontualidade'!$O19="")),"Ausente",IF((OR('1. Dados de pontualidade'!$U19="NA",'1. Dados de pontualidade'!$O19="NA")),"NA",_xlfn.DAYS('1. Dados de pontualidade'!$U19,'1. Dados de pontualidade'!$O19)))</f>
        <v>Ausente</v>
      </c>
      <c r="J18" s="100" t="str">
        <f>IF((OR('1. Dados de pontualidade'!$V19="",'1. Dados de pontualidade'!$O19="")),"Ausente",IF((OR('1. Dados de pontualidade'!$V19="NA",'1. Dados de pontualidade'!$O19="NA")),"NA",_xlfn.DAYS('1. Dados de pontualidade'!$V19,'1. Dados de pontualidade'!$O19)))</f>
        <v>Ausente</v>
      </c>
      <c r="K18" s="100" t="str">
        <f>IF((OR('1. Dados de pontualidade'!$W19="",'1. Dados de pontualidade'!$O19="")),"Ausente",IF((OR('1. Dados de pontualidade'!$W19="NA",'1. Dados de pontualidade'!$O19="NA")),"NA",_xlfn.DAYS('1. Dados de pontualidade'!$W19,'1. Dados de pontualidade'!$O19)))</f>
        <v>Ausente</v>
      </c>
      <c r="L18" s="100" t="str">
        <f>IF((OR('1. Dados de pontualidade'!$X19="",'1. Dados de pontualidade'!$O19="")),"Ausente",IF((OR('1. Dados de pontualidade'!$X19="NA",'1. Dados de pontualidade'!$O19="NA")),"NA",_xlfn.DAYS('1. Dados de pontualidade'!$X19,'1. Dados de pontualidade'!$O19)))</f>
        <v>Ausente</v>
      </c>
      <c r="M18" s="100" t="str">
        <f>IF((OR('1. Dados de pontualidade'!$Y19="",'1. Dados de pontualidade'!$O19="")),"Ausente",IF((OR('1. Dados de pontualidade'!$Y19="NA",'1. Dados de pontualidade'!$O19="NA")),"NA",_xlfn.DAYS('1. Dados de pontualidade'!$Y19,'1. Dados de pontualidade'!$O19)))</f>
        <v>Ausente</v>
      </c>
      <c r="N18" s="100" t="str">
        <f>IF((OR('1. Dados de pontualidade'!$Z19="",'1. Dados de pontualidade'!$O19="")),"Ausente",IF((OR('1. Dados de pontualidade'!$Z19="NA",'1. Dados de pontualidade'!$O19="NA")),"NA",_xlfn.DAYS('1. Dados de pontualidade'!$Z19,'1. Dados de pontualidade'!$O19)))</f>
        <v>Ausente</v>
      </c>
      <c r="O18" s="110" t="str">
        <f>IF((OR('1. Dados de pontualidade'!$AA19="",'1. Dados de pontualidade'!$O19="")),"Ausente",IF((OR('1. Dados de pontualidade'!$AA19="NA",'1. Dados de pontualidade'!$O19="NA")),"NA",_xlfn.DAYS('1. Dados de pontualidade'!$AA19,'1. Dados de pontualidade'!$O19)))</f>
        <v>Ausente</v>
      </c>
      <c r="P18" s="99" t="str">
        <f>IF(COUNTIF(I18:O18,"Ausente")&gt;0,"Ausente",IF((OR('1. Dados de pontualidade'!$AB19="",'1. Dados de pontualidade'!$O19="")),"Ausente",IF((OR('1. Dados de pontualidade'!$AB19="NA",'1. Dados de pontualidade'!$O19="NA")),"NA",_xlfn.DAYS('1. Dados de pontualidade'!$AB19,'1. Dados de pontualidade'!$O19))))</f>
        <v>Ausente</v>
      </c>
      <c r="Q18" s="17"/>
    </row>
    <row r="19" spans="1:20" ht="13" x14ac:dyDescent="0.15">
      <c r="A19" s="213" t="s">
        <v>70</v>
      </c>
      <c r="B19" s="214"/>
      <c r="C19" s="214"/>
      <c r="D19" s="214"/>
      <c r="E19" s="214"/>
      <c r="F19" s="215"/>
      <c r="G19" s="95">
        <f>IFERROR((COUNTIF(G3:G18,"&lt;=7")/COUNT(G3:G18)),"Ausente")</f>
        <v>1</v>
      </c>
      <c r="H19" s="94">
        <f>IFERROR((COUNTIF(H3:H18,"&lt;=1")/COUNT(H3:H18)),"Ausente")</f>
        <v>1</v>
      </c>
      <c r="I19" s="19">
        <f t="shared" ref="I19:P19" si="0">IFERROR((COUNTIF(I3:I18,"&lt;=7")/COUNT(I3:I18)),"Ausente")</f>
        <v>1</v>
      </c>
      <c r="J19" s="19">
        <f t="shared" si="0"/>
        <v>1</v>
      </c>
      <c r="K19" s="19">
        <f t="shared" si="0"/>
        <v>1</v>
      </c>
      <c r="L19" s="19">
        <f t="shared" si="0"/>
        <v>1</v>
      </c>
      <c r="M19" s="19">
        <f t="shared" si="0"/>
        <v>1</v>
      </c>
      <c r="N19" s="19">
        <f t="shared" si="0"/>
        <v>1</v>
      </c>
      <c r="O19" s="97">
        <f t="shared" si="0"/>
        <v>1</v>
      </c>
      <c r="P19" s="94">
        <f t="shared" si="0"/>
        <v>1</v>
      </c>
      <c r="Q19" s="17"/>
    </row>
    <row r="20" spans="1:20" s="141" customFormat="1" ht="11.25" customHeight="1" x14ac:dyDescent="0.15">
      <c r="A20" s="210" t="s">
        <v>71</v>
      </c>
      <c r="B20" s="211"/>
      <c r="C20" s="211"/>
      <c r="D20" s="211"/>
      <c r="E20" s="211"/>
      <c r="F20" s="211"/>
      <c r="G20" s="211"/>
      <c r="H20" s="145"/>
      <c r="I20" s="145"/>
      <c r="J20" s="145"/>
      <c r="K20" s="145"/>
      <c r="L20" s="145"/>
      <c r="M20" s="145"/>
      <c r="N20" s="145"/>
      <c r="O20" s="145"/>
      <c r="P20" s="145"/>
      <c r="Q20" s="145"/>
    </row>
    <row r="21" spans="1:20" ht="13" customHeight="1" x14ac:dyDescent="0.15">
      <c r="A21" s="193" t="s">
        <v>72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</row>
    <row r="22" spans="1:20" ht="13" x14ac:dyDescent="0.15">
      <c r="A22" s="194" t="s">
        <v>73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</row>
    <row r="23" spans="1:20" ht="13" x14ac:dyDescent="0.15">
      <c r="A23" s="194" t="s">
        <v>74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</row>
    <row r="25" spans="1:20" ht="15.75" customHeight="1" x14ac:dyDescent="0.15">
      <c r="A25" s="36"/>
      <c r="B25" s="102" t="s">
        <v>75</v>
      </c>
      <c r="C25" s="102"/>
      <c r="D25" s="30"/>
      <c r="E25" s="24"/>
      <c r="F25" s="24"/>
      <c r="G25" s="24"/>
      <c r="H25" s="24"/>
      <c r="I25" s="24"/>
      <c r="J25" s="24"/>
      <c r="K25" s="37"/>
    </row>
    <row r="26" spans="1:20" ht="15.75" customHeight="1" x14ac:dyDescent="0.15">
      <c r="A26" s="38"/>
      <c r="B26" s="29" t="s">
        <v>76</v>
      </c>
      <c r="C26" s="33" t="s">
        <v>77</v>
      </c>
      <c r="D26" s="34"/>
      <c r="E26" s="34"/>
      <c r="F26" s="34"/>
      <c r="G26" s="34"/>
      <c r="H26" s="34"/>
      <c r="I26" s="34"/>
      <c r="J26" s="35"/>
      <c r="K26" s="114"/>
      <c r="M26" s="105"/>
      <c r="N26" s="105"/>
      <c r="O26" s="107"/>
      <c r="Q26" s="107"/>
      <c r="R26" s="105"/>
      <c r="S26" s="107"/>
      <c r="T26" s="107"/>
    </row>
    <row r="27" spans="1:20" ht="15.75" customHeight="1" x14ac:dyDescent="0.15">
      <c r="A27" s="39"/>
      <c r="B27" s="25" t="s">
        <v>78</v>
      </c>
      <c r="C27" s="88" t="s">
        <v>79</v>
      </c>
      <c r="D27" s="89"/>
      <c r="E27" s="89"/>
      <c r="F27" s="89"/>
      <c r="G27" s="89"/>
      <c r="H27" s="89"/>
      <c r="I27" s="89"/>
      <c r="J27" s="90"/>
      <c r="M27" s="105"/>
      <c r="N27" s="106"/>
      <c r="O27" s="106"/>
      <c r="Q27" s="105"/>
      <c r="R27" s="108"/>
      <c r="S27" s="108"/>
      <c r="T27" s="108"/>
    </row>
    <row r="28" spans="1:20" ht="15.75" customHeight="1" x14ac:dyDescent="0.15">
      <c r="A28" s="40"/>
      <c r="B28" s="109" t="s">
        <v>80</v>
      </c>
      <c r="C28" s="88" t="s">
        <v>81</v>
      </c>
      <c r="D28" s="89"/>
      <c r="E28" s="89"/>
      <c r="F28" s="89"/>
      <c r="G28" s="89"/>
      <c r="H28" s="89"/>
      <c r="I28" s="89"/>
      <c r="J28" s="90"/>
      <c r="M28" s="105"/>
      <c r="N28" s="105"/>
      <c r="O28" s="105"/>
      <c r="Q28" s="105"/>
    </row>
    <row r="29" spans="1:20" ht="13" x14ac:dyDescent="0.15">
      <c r="A29" s="40"/>
      <c r="B29" s="26" t="s">
        <v>82</v>
      </c>
      <c r="C29" s="88" t="s">
        <v>83</v>
      </c>
      <c r="D29" s="89"/>
      <c r="E29" s="89"/>
      <c r="F29" s="89"/>
      <c r="G29" s="89"/>
      <c r="H29" s="89"/>
      <c r="I29" s="89"/>
      <c r="J29" s="90"/>
      <c r="M29" s="105"/>
      <c r="N29" s="105"/>
      <c r="O29" s="105"/>
      <c r="Q29" s="105"/>
    </row>
    <row r="30" spans="1:20" ht="15.75" customHeight="1" x14ac:dyDescent="0.15">
      <c r="A30" s="39"/>
      <c r="B30" s="27" t="s">
        <v>84</v>
      </c>
      <c r="C30" s="88" t="s">
        <v>85</v>
      </c>
      <c r="D30" s="89"/>
      <c r="E30" s="89"/>
      <c r="F30" s="89"/>
      <c r="G30" s="89"/>
      <c r="H30" s="89"/>
      <c r="I30" s="89"/>
      <c r="J30" s="90"/>
      <c r="M30" s="105"/>
      <c r="N30" s="105"/>
      <c r="O30" s="105"/>
      <c r="Q30" s="105"/>
      <c r="R30" s="108"/>
      <c r="S30" s="108"/>
      <c r="T30" s="108"/>
    </row>
    <row r="31" spans="1:20" ht="15.75" customHeight="1" x14ac:dyDescent="0.15">
      <c r="A31" s="39"/>
      <c r="B31" s="28" t="s">
        <v>86</v>
      </c>
      <c r="C31" s="88" t="s">
        <v>87</v>
      </c>
      <c r="D31" s="89"/>
      <c r="E31" s="89"/>
      <c r="F31" s="89"/>
      <c r="G31" s="89"/>
      <c r="H31" s="89"/>
      <c r="I31" s="89"/>
      <c r="J31" s="90"/>
      <c r="M31" s="105"/>
      <c r="N31" s="106"/>
      <c r="O31" s="106"/>
    </row>
    <row r="32" spans="1:20" ht="13" x14ac:dyDescent="0.15">
      <c r="E32" s="2"/>
      <c r="F32" s="2"/>
      <c r="G32" s="2"/>
      <c r="H32" s="2"/>
      <c r="I32" s="2"/>
      <c r="J32" s="2"/>
    </row>
    <row r="33" spans="1:11" ht="13" x14ac:dyDescent="0.15">
      <c r="A33" s="37"/>
      <c r="B33" s="102" t="s">
        <v>88</v>
      </c>
      <c r="C33" s="102"/>
      <c r="D33" s="24"/>
      <c r="E33" s="24"/>
      <c r="F33" s="24"/>
      <c r="G33" s="24"/>
      <c r="H33" s="24"/>
      <c r="I33" s="24"/>
      <c r="J33" s="24"/>
      <c r="K33" s="37"/>
    </row>
    <row r="34" spans="1:11" ht="7" customHeight="1" x14ac:dyDescent="0.15">
      <c r="A34" s="36"/>
      <c r="B34" s="82"/>
      <c r="C34" s="83"/>
      <c r="D34" s="83"/>
      <c r="E34" s="83"/>
      <c r="F34" s="84"/>
      <c r="G34" s="84"/>
      <c r="H34" s="84"/>
      <c r="I34" s="84"/>
      <c r="J34" s="85"/>
    </row>
    <row r="35" spans="1:11" ht="25" customHeight="1" x14ac:dyDescent="0.15">
      <c r="A35" s="36"/>
      <c r="B35" s="221" t="s">
        <v>89</v>
      </c>
      <c r="C35" s="222"/>
      <c r="D35" s="222"/>
      <c r="E35" s="223"/>
      <c r="F35" s="103">
        <f>MAX(A4:A18)</f>
        <v>15</v>
      </c>
      <c r="G35" s="224" t="s">
        <v>90</v>
      </c>
      <c r="H35" s="225"/>
      <c r="I35" s="225"/>
      <c r="J35" s="225"/>
    </row>
    <row r="36" spans="1:11" ht="7" customHeight="1" x14ac:dyDescent="0.15">
      <c r="B36" s="87"/>
      <c r="C36" s="72"/>
      <c r="D36" s="72"/>
      <c r="E36" s="72"/>
      <c r="F36" s="81"/>
      <c r="G36" s="217"/>
      <c r="H36" s="217"/>
      <c r="I36" s="217"/>
      <c r="J36" s="218"/>
    </row>
    <row r="37" spans="1:11" ht="13" x14ac:dyDescent="0.15">
      <c r="A37" s="36"/>
      <c r="B37" s="86" t="s">
        <v>91</v>
      </c>
      <c r="C37" s="74"/>
      <c r="D37" s="74"/>
      <c r="E37" s="74"/>
      <c r="F37" s="74"/>
      <c r="G37" s="219"/>
      <c r="H37" s="219"/>
      <c r="I37" s="219"/>
      <c r="J37" s="220"/>
    </row>
    <row r="38" spans="1:11" ht="13" x14ac:dyDescent="0.15">
      <c r="A38" s="36"/>
      <c r="B38" s="76"/>
      <c r="C38" s="77" t="s">
        <v>92</v>
      </c>
      <c r="D38" s="78" t="s">
        <v>93</v>
      </c>
      <c r="E38" s="79" t="s">
        <v>94</v>
      </c>
      <c r="F38" s="80" t="s">
        <v>95</v>
      </c>
      <c r="G38" s="219"/>
      <c r="H38" s="219"/>
      <c r="I38" s="219"/>
      <c r="J38" s="220"/>
    </row>
    <row r="39" spans="1:11" ht="28" x14ac:dyDescent="0.15">
      <c r="A39" s="36"/>
      <c r="B39" s="75" t="s">
        <v>96</v>
      </c>
      <c r="C39" s="115">
        <f>COUNTIF(G3:G18,"&lt;=7")</f>
        <v>15</v>
      </c>
      <c r="D39" s="116">
        <f>COUNTIF(H3:H18,"&lt;=1")</f>
        <v>15</v>
      </c>
      <c r="E39" s="117">
        <f>COUNTIF(P3:P18,"&lt;=7")</f>
        <v>15</v>
      </c>
      <c r="F39" s="103">
        <f>COUNTIFS(G3:G18,"&lt;=7",H3:H18,"&lt;=1",P3:P18,"&lt;=7")</f>
        <v>15</v>
      </c>
      <c r="G39" s="219"/>
      <c r="H39" s="219"/>
      <c r="I39" s="219"/>
      <c r="J39" s="220"/>
    </row>
    <row r="40" spans="1:11" ht="28" x14ac:dyDescent="0.15">
      <c r="A40" s="36"/>
      <c r="B40" s="75" t="s">
        <v>97</v>
      </c>
      <c r="C40" s="126">
        <f>C39/F35</f>
        <v>1</v>
      </c>
      <c r="D40" s="127">
        <f>D39/F35</f>
        <v>1</v>
      </c>
      <c r="E40" s="128">
        <f>E39/F35</f>
        <v>1</v>
      </c>
      <c r="F40" s="104">
        <f>F39/F35</f>
        <v>1</v>
      </c>
      <c r="G40" s="219"/>
      <c r="H40" s="219"/>
      <c r="I40" s="219"/>
      <c r="J40" s="220"/>
    </row>
    <row r="41" spans="1:11" ht="9" customHeight="1" x14ac:dyDescent="0.15">
      <c r="B41" s="87"/>
      <c r="C41" s="73"/>
      <c r="D41" s="73"/>
      <c r="E41" s="73"/>
      <c r="F41" s="72"/>
      <c r="G41" s="219"/>
      <c r="H41" s="219"/>
      <c r="I41" s="219"/>
      <c r="J41" s="220"/>
    </row>
    <row r="42" spans="1:11" ht="13" x14ac:dyDescent="0.15">
      <c r="B42" s="120" t="s">
        <v>98</v>
      </c>
      <c r="C42" s="119"/>
      <c r="D42" s="119"/>
      <c r="E42" s="119"/>
      <c r="F42" s="119"/>
      <c r="G42" s="119"/>
      <c r="H42" s="119"/>
      <c r="I42" s="119"/>
      <c r="J42" s="119"/>
    </row>
    <row r="43" spans="1:11" ht="13" x14ac:dyDescent="0.15">
      <c r="B43" s="76"/>
      <c r="C43" s="118" t="s">
        <v>99</v>
      </c>
      <c r="D43" s="118" t="s">
        <v>100</v>
      </c>
      <c r="E43" s="118" t="s">
        <v>101</v>
      </c>
      <c r="F43" s="118" t="s">
        <v>102</v>
      </c>
      <c r="G43" s="118" t="s">
        <v>103</v>
      </c>
      <c r="H43" s="118" t="s">
        <v>104</v>
      </c>
      <c r="I43" s="118" t="s">
        <v>105</v>
      </c>
      <c r="J43" s="118"/>
    </row>
    <row r="44" spans="1:11" ht="15.75" customHeight="1" x14ac:dyDescent="0.15">
      <c r="B44" s="75" t="s">
        <v>96</v>
      </c>
      <c r="C44" s="112">
        <f>COUNTIF(I3:I18,"&lt;=7")</f>
        <v>15</v>
      </c>
      <c r="D44" s="112">
        <f>COUNTIF(J3:J18,"&lt;=7")</f>
        <v>15</v>
      </c>
      <c r="E44" s="112">
        <f t="shared" ref="E44:I44" si="1">COUNTIF(K3:K18,"&lt;=7")</f>
        <v>15</v>
      </c>
      <c r="F44" s="112">
        <f t="shared" si="1"/>
        <v>15</v>
      </c>
      <c r="G44" s="112">
        <f t="shared" si="1"/>
        <v>15</v>
      </c>
      <c r="H44" s="112">
        <f t="shared" si="1"/>
        <v>15</v>
      </c>
      <c r="I44" s="112">
        <f t="shared" si="1"/>
        <v>15</v>
      </c>
      <c r="J44" s="112"/>
    </row>
    <row r="45" spans="1:11" ht="15.75" customHeight="1" x14ac:dyDescent="0.15">
      <c r="B45" s="75" t="s">
        <v>97</v>
      </c>
      <c r="C45" s="113">
        <f t="shared" ref="C45:I45" si="2">I19</f>
        <v>1</v>
      </c>
      <c r="D45" s="113">
        <f t="shared" si="2"/>
        <v>1</v>
      </c>
      <c r="E45" s="113">
        <f t="shared" si="2"/>
        <v>1</v>
      </c>
      <c r="F45" s="113">
        <f t="shared" si="2"/>
        <v>1</v>
      </c>
      <c r="G45" s="113">
        <f t="shared" si="2"/>
        <v>1</v>
      </c>
      <c r="H45" s="113">
        <f t="shared" si="2"/>
        <v>1</v>
      </c>
      <c r="I45" s="113">
        <f t="shared" si="2"/>
        <v>1</v>
      </c>
      <c r="J45" s="113"/>
    </row>
    <row r="46" spans="1:11" ht="15.75" customHeight="1" x14ac:dyDescent="0.15">
      <c r="B46" s="75"/>
      <c r="C46" s="112"/>
      <c r="D46" s="112"/>
      <c r="E46" s="112"/>
      <c r="F46" s="112"/>
      <c r="G46" s="112"/>
      <c r="H46" s="112"/>
      <c r="I46" s="112"/>
      <c r="J46" s="112"/>
    </row>
  </sheetData>
  <mergeCells count="10">
    <mergeCell ref="G36:J41"/>
    <mergeCell ref="B35:E35"/>
    <mergeCell ref="A22:Q22"/>
    <mergeCell ref="A23:Q23"/>
    <mergeCell ref="G35:J35"/>
    <mergeCell ref="A21:Q21"/>
    <mergeCell ref="A20:G20"/>
    <mergeCell ref="I1:P1"/>
    <mergeCell ref="A19:F19"/>
    <mergeCell ref="B1:F1"/>
  </mergeCells>
  <phoneticPr fontId="2" type="noConversion"/>
  <conditionalFormatting sqref="B37">
    <cfRule type="containsText" dxfId="23" priority="12" operator="containsText" text="Input B40">
      <formula>NOT(ISERROR(SEARCH("Input B40",B37)))</formula>
    </cfRule>
  </conditionalFormatting>
  <conditionalFormatting sqref="B40 C41:E41 B44:B46">
    <cfRule type="containsText" dxfId="22" priority="14" operator="containsText" text="Input B40">
      <formula>NOT(ISERROR(SEARCH("Input B40",B40)))</formula>
    </cfRule>
  </conditionalFormatting>
  <conditionalFormatting sqref="B42:C42">
    <cfRule type="containsText" dxfId="21" priority="1" operator="containsText" text="Input B40">
      <formula>NOT(ISERROR(SEARCH("Input B40",B42)))</formula>
    </cfRule>
  </conditionalFormatting>
  <conditionalFormatting sqref="G3:G18 I3:P18">
    <cfRule type="cellIs" dxfId="20" priority="43" operator="lessThanOrEqual">
      <formula>7</formula>
    </cfRule>
    <cfRule type="cellIs" dxfId="19" priority="46" operator="greaterThan">
      <formula>7</formula>
    </cfRule>
  </conditionalFormatting>
  <conditionalFormatting sqref="G3:P18">
    <cfRule type="containsText" dxfId="18" priority="16" stopIfTrue="1" operator="containsText" text="Ausente">
      <formula>NOT(ISERROR(SEARCH("Ausente",G3)))</formula>
    </cfRule>
    <cfRule type="containsText" dxfId="17" priority="38" stopIfTrue="1" operator="containsText" text="NA">
      <formula>NOT(ISERROR(SEARCH("NA",G3)))</formula>
    </cfRule>
  </conditionalFormatting>
  <conditionalFormatting sqref="G19:P19">
    <cfRule type="containsText" dxfId="16" priority="15" operator="containsText" text="Ausente">
      <formula>NOT(ISERROR(SEARCH("Ausente",G19)))</formula>
    </cfRule>
  </conditionalFormatting>
  <conditionalFormatting sqref="H3:H18">
    <cfRule type="cellIs" dxfId="15" priority="48" stopIfTrue="1" operator="lessThanOrEqual">
      <formula>1</formula>
    </cfRule>
    <cfRule type="cellIs" dxfId="14" priority="85" operator="greaterThan">
      <formula>1</formula>
    </cfRule>
  </conditionalFormatting>
  <pageMargins left="0" right="0" top="0" bottom="0" header="0" footer="0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7" id="{1437F5D9-4B35-2846-B294-1FDEAB04651B}">
            <x14:iconSet custom="1">
              <x14:cfvo type="percent">
                <xm:f>0</xm:f>
              </x14:cfvo>
              <x14:cfvo type="num">
                <xm:f>-9999</xm:f>
              </x14:cfvo>
              <x14:cfvo type="num">
                <xm:f>0</xm:f>
              </x14:cfvo>
              <x14:cfIcon iconSet="NoIcons" iconId="0"/>
              <x14:cfIcon iconSet="3Symbols" iconId="1"/>
              <x14:cfIcon iconSet="NoIcons" iconId="0"/>
            </x14:iconSet>
          </x14:cfRule>
          <xm:sqref>G3:P18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A7E2-39B2-384F-9D4E-D90895A9C803}">
  <sheetPr codeName="Sheet3">
    <tabColor theme="7" tint="0.79998168889431442"/>
  </sheetPr>
  <dimension ref="A1:I74"/>
  <sheetViews>
    <sheetView topLeftCell="C1" zoomScale="166" zoomScaleNormal="356" workbookViewId="0">
      <selection activeCell="H3" sqref="H3"/>
    </sheetView>
  </sheetViews>
  <sheetFormatPr baseColWidth="10" defaultColWidth="10.83203125" defaultRowHeight="11" x14ac:dyDescent="0.15"/>
  <cols>
    <col min="1" max="1" width="11" style="183" customWidth="1"/>
    <col min="2" max="2" width="23.83203125" style="183" customWidth="1"/>
    <col min="3" max="4" width="22" style="183" customWidth="1"/>
    <col min="5" max="5" width="21.33203125" style="183" customWidth="1"/>
    <col min="6" max="6" width="14" style="183" bestFit="1" customWidth="1"/>
    <col min="7" max="7" width="14.33203125" style="183" customWidth="1"/>
    <col min="8" max="8" width="22.5" style="183" customWidth="1"/>
    <col min="9" max="9" width="31" style="183" customWidth="1"/>
    <col min="10" max="16384" width="10.83203125" style="183"/>
  </cols>
  <sheetData>
    <row r="1" spans="1:9" s="175" customFormat="1" ht="34" customHeight="1" x14ac:dyDescent="0.15">
      <c r="A1" s="173" t="s">
        <v>106</v>
      </c>
      <c r="B1" s="173" t="s">
        <v>107</v>
      </c>
      <c r="C1" s="174" t="s">
        <v>108</v>
      </c>
      <c r="D1" s="174" t="s">
        <v>109</v>
      </c>
      <c r="E1" s="174" t="s">
        <v>110</v>
      </c>
      <c r="F1" s="174" t="s">
        <v>111</v>
      </c>
      <c r="G1" s="174" t="s">
        <v>112</v>
      </c>
      <c r="H1" s="173" t="s">
        <v>113</v>
      </c>
      <c r="I1" s="174" t="s">
        <v>114</v>
      </c>
    </row>
    <row r="2" spans="1:9" s="181" customFormat="1" x14ac:dyDescent="0.15">
      <c r="A2" s="176" t="s">
        <v>69</v>
      </c>
      <c r="B2" s="176" t="s">
        <v>44</v>
      </c>
      <c r="C2" s="176" t="s">
        <v>44</v>
      </c>
      <c r="D2" s="176" t="s">
        <v>115</v>
      </c>
      <c r="E2" s="177" t="s">
        <v>116</v>
      </c>
      <c r="F2" s="178">
        <v>36526</v>
      </c>
      <c r="G2" s="178">
        <v>36526</v>
      </c>
      <c r="H2" s="179" t="s">
        <v>117</v>
      </c>
      <c r="I2" s="180"/>
    </row>
    <row r="3" spans="1:9" s="181" customFormat="1" x14ac:dyDescent="0.15">
      <c r="A3" s="176" t="s">
        <v>69</v>
      </c>
      <c r="B3" s="176" t="s">
        <v>44</v>
      </c>
      <c r="C3" s="176" t="s">
        <v>44</v>
      </c>
      <c r="D3" s="176" t="s">
        <v>115</v>
      </c>
      <c r="E3" s="182" t="s">
        <v>116</v>
      </c>
      <c r="F3" s="178">
        <v>36526</v>
      </c>
      <c r="G3" s="178">
        <v>36526</v>
      </c>
      <c r="H3" s="179" t="s">
        <v>118</v>
      </c>
      <c r="I3" s="180"/>
    </row>
    <row r="4" spans="1:9" s="181" customFormat="1" x14ac:dyDescent="0.15">
      <c r="A4" s="176" t="s">
        <v>69</v>
      </c>
      <c r="B4" s="176" t="s">
        <v>44</v>
      </c>
      <c r="C4" s="176" t="s">
        <v>44</v>
      </c>
      <c r="D4" s="176" t="s">
        <v>119</v>
      </c>
      <c r="E4" s="182" t="s">
        <v>116</v>
      </c>
      <c r="F4" s="178">
        <v>36526</v>
      </c>
      <c r="G4" s="178">
        <v>36526</v>
      </c>
      <c r="H4" s="179" t="s">
        <v>120</v>
      </c>
      <c r="I4" s="180"/>
    </row>
    <row r="5" spans="1:9" s="181" customFormat="1" x14ac:dyDescent="0.15">
      <c r="A5" s="176" t="s">
        <v>69</v>
      </c>
      <c r="B5" s="176" t="s">
        <v>44</v>
      </c>
      <c r="C5" s="176" t="s">
        <v>44</v>
      </c>
      <c r="D5" s="176" t="s">
        <v>115</v>
      </c>
      <c r="E5" s="182" t="s">
        <v>116</v>
      </c>
      <c r="F5" s="178">
        <v>36526</v>
      </c>
      <c r="G5" s="178">
        <v>36526</v>
      </c>
      <c r="H5" s="179" t="s">
        <v>121</v>
      </c>
      <c r="I5" s="180"/>
    </row>
    <row r="6" spans="1:9" s="181" customFormat="1" x14ac:dyDescent="0.15">
      <c r="A6" s="176" t="s">
        <v>69</v>
      </c>
      <c r="B6" s="176" t="s">
        <v>44</v>
      </c>
      <c r="C6" s="176" t="s">
        <v>44</v>
      </c>
      <c r="D6" s="176" t="s">
        <v>119</v>
      </c>
      <c r="E6" s="182" t="s">
        <v>116</v>
      </c>
      <c r="F6" s="178">
        <v>36526</v>
      </c>
      <c r="G6" s="178">
        <v>36526</v>
      </c>
      <c r="H6" s="179" t="s">
        <v>122</v>
      </c>
    </row>
    <row r="7" spans="1:9" s="181" customFormat="1" x14ac:dyDescent="0.15">
      <c r="A7" s="176" t="s">
        <v>69</v>
      </c>
      <c r="B7" s="176" t="s">
        <v>44</v>
      </c>
      <c r="C7" s="176" t="s">
        <v>44</v>
      </c>
      <c r="D7" s="176"/>
      <c r="E7" s="182" t="s">
        <v>116</v>
      </c>
      <c r="F7" s="178">
        <v>36526</v>
      </c>
      <c r="G7" s="178">
        <v>36526</v>
      </c>
      <c r="H7" s="179"/>
    </row>
    <row r="8" spans="1:9" s="181" customFormat="1" x14ac:dyDescent="0.15">
      <c r="A8" s="176" t="s">
        <v>69</v>
      </c>
      <c r="B8" s="176" t="s">
        <v>44</v>
      </c>
      <c r="C8" s="176" t="s">
        <v>44</v>
      </c>
      <c r="D8" s="176"/>
      <c r="E8" s="182" t="s">
        <v>116</v>
      </c>
      <c r="F8" s="178">
        <v>36526</v>
      </c>
      <c r="G8" s="178">
        <v>36526</v>
      </c>
      <c r="H8" s="179"/>
    </row>
    <row r="9" spans="1:9" s="181" customFormat="1" x14ac:dyDescent="0.15">
      <c r="A9" s="176" t="s">
        <v>69</v>
      </c>
      <c r="B9" s="176" t="s">
        <v>44</v>
      </c>
      <c r="C9" s="176" t="s">
        <v>44</v>
      </c>
      <c r="D9" s="176"/>
      <c r="E9" s="182" t="s">
        <v>116</v>
      </c>
      <c r="F9" s="178">
        <v>36526</v>
      </c>
      <c r="G9" s="178">
        <v>36526</v>
      </c>
      <c r="H9" s="179"/>
    </row>
    <row r="10" spans="1:9" s="181" customFormat="1" x14ac:dyDescent="0.15">
      <c r="A10" s="176" t="s">
        <v>69</v>
      </c>
      <c r="B10" s="176" t="s">
        <v>44</v>
      </c>
      <c r="C10" s="176" t="s">
        <v>44</v>
      </c>
      <c r="D10" s="176"/>
      <c r="E10" s="182" t="s">
        <v>116</v>
      </c>
      <c r="F10" s="178">
        <v>36526</v>
      </c>
      <c r="G10" s="178">
        <v>36526</v>
      </c>
      <c r="H10" s="179"/>
    </row>
    <row r="11" spans="1:9" s="181" customFormat="1" x14ac:dyDescent="0.15">
      <c r="A11" s="176" t="s">
        <v>69</v>
      </c>
      <c r="B11" s="176" t="s">
        <v>44</v>
      </c>
      <c r="C11" s="176" t="s">
        <v>44</v>
      </c>
      <c r="D11" s="176"/>
      <c r="E11" s="182" t="s">
        <v>116</v>
      </c>
      <c r="F11" s="178">
        <v>36526</v>
      </c>
      <c r="G11" s="178">
        <v>36526</v>
      </c>
      <c r="H11" s="179"/>
    </row>
    <row r="12" spans="1:9" s="181" customFormat="1" x14ac:dyDescent="0.15">
      <c r="A12" s="176" t="s">
        <v>69</v>
      </c>
      <c r="B12" s="176" t="s">
        <v>44</v>
      </c>
      <c r="C12" s="176" t="s">
        <v>44</v>
      </c>
      <c r="D12" s="176"/>
      <c r="E12" s="182" t="s">
        <v>116</v>
      </c>
      <c r="F12" s="178">
        <v>36526</v>
      </c>
      <c r="G12" s="178">
        <v>36526</v>
      </c>
      <c r="H12" s="179"/>
    </row>
    <row r="13" spans="1:9" s="181" customFormat="1" x14ac:dyDescent="0.15">
      <c r="A13" s="176" t="s">
        <v>69</v>
      </c>
      <c r="B13" s="176" t="s">
        <v>44</v>
      </c>
      <c r="C13" s="176" t="s">
        <v>44</v>
      </c>
      <c r="D13" s="176"/>
      <c r="E13" s="182" t="s">
        <v>116</v>
      </c>
      <c r="F13" s="178">
        <v>36526</v>
      </c>
      <c r="G13" s="178">
        <v>36526</v>
      </c>
      <c r="H13" s="179"/>
    </row>
    <row r="14" spans="1:9" s="181" customFormat="1" x14ac:dyDescent="0.15">
      <c r="A14" s="176" t="s">
        <v>69</v>
      </c>
      <c r="B14" s="176" t="s">
        <v>44</v>
      </c>
      <c r="C14" s="176" t="s">
        <v>44</v>
      </c>
      <c r="D14" s="176"/>
      <c r="E14" s="182" t="s">
        <v>116</v>
      </c>
      <c r="F14" s="178">
        <v>36526</v>
      </c>
      <c r="G14" s="178">
        <v>36526</v>
      </c>
      <c r="H14" s="179"/>
    </row>
    <row r="15" spans="1:9" s="181" customFormat="1" x14ac:dyDescent="0.15">
      <c r="A15" s="176" t="s">
        <v>69</v>
      </c>
      <c r="B15" s="176" t="s">
        <v>44</v>
      </c>
      <c r="C15" s="176" t="s">
        <v>44</v>
      </c>
      <c r="D15" s="176"/>
      <c r="E15" s="182" t="s">
        <v>116</v>
      </c>
      <c r="F15" s="178">
        <v>36526</v>
      </c>
      <c r="G15" s="178">
        <v>36526</v>
      </c>
      <c r="H15" s="179"/>
    </row>
    <row r="16" spans="1:9" s="181" customFormat="1" x14ac:dyDescent="0.15">
      <c r="A16" s="176" t="s">
        <v>69</v>
      </c>
      <c r="B16" s="176" t="s">
        <v>44</v>
      </c>
      <c r="C16" s="176" t="s">
        <v>44</v>
      </c>
      <c r="D16" s="176"/>
      <c r="E16" s="182" t="s">
        <v>116</v>
      </c>
      <c r="F16" s="178">
        <v>36526</v>
      </c>
      <c r="G16" s="178">
        <v>36526</v>
      </c>
      <c r="H16" s="179"/>
    </row>
    <row r="17" spans="1:9" s="181" customFormat="1" x14ac:dyDescent="0.15">
      <c r="A17" s="176" t="s">
        <v>69</v>
      </c>
      <c r="B17" s="176" t="s">
        <v>44</v>
      </c>
      <c r="C17" s="176" t="s">
        <v>44</v>
      </c>
      <c r="D17" s="176"/>
      <c r="E17" s="182" t="s">
        <v>116</v>
      </c>
      <c r="F17" s="178">
        <v>36526</v>
      </c>
      <c r="G17" s="178">
        <v>36526</v>
      </c>
      <c r="H17" s="179"/>
    </row>
    <row r="18" spans="1:9" s="181" customFormat="1" x14ac:dyDescent="0.15">
      <c r="A18" s="176" t="s">
        <v>69</v>
      </c>
      <c r="B18" s="176" t="s">
        <v>44</v>
      </c>
      <c r="C18" s="176" t="s">
        <v>44</v>
      </c>
      <c r="D18" s="176"/>
      <c r="E18" s="182" t="s">
        <v>116</v>
      </c>
      <c r="F18" s="178">
        <v>36526</v>
      </c>
      <c r="G18" s="178">
        <v>36526</v>
      </c>
      <c r="H18" s="179"/>
    </row>
    <row r="19" spans="1:9" s="181" customFormat="1" x14ac:dyDescent="0.15">
      <c r="A19" s="176" t="s">
        <v>69</v>
      </c>
      <c r="B19" s="176" t="s">
        <v>44</v>
      </c>
      <c r="C19" s="176" t="s">
        <v>44</v>
      </c>
      <c r="D19" s="176"/>
      <c r="E19" s="182" t="s">
        <v>116</v>
      </c>
      <c r="F19" s="178">
        <v>36526</v>
      </c>
      <c r="G19" s="178">
        <v>36526</v>
      </c>
      <c r="H19" s="179"/>
      <c r="I19" s="183"/>
    </row>
    <row r="20" spans="1:9" s="181" customFormat="1" x14ac:dyDescent="0.15">
      <c r="A20" s="180"/>
      <c r="B20" s="180"/>
      <c r="C20" s="180"/>
      <c r="D20" s="180"/>
      <c r="E20" s="180"/>
      <c r="F20" s="180"/>
      <c r="G20" s="180"/>
      <c r="H20" s="179"/>
      <c r="I20" s="184"/>
    </row>
    <row r="21" spans="1:9" s="187" customFormat="1" x14ac:dyDescent="0.15">
      <c r="A21" s="185" t="s">
        <v>123</v>
      </c>
      <c r="B21" s="185"/>
      <c r="C21" s="185"/>
      <c r="D21" s="185"/>
      <c r="E21" s="185"/>
      <c r="F21" s="185"/>
      <c r="G21" s="185"/>
      <c r="H21" s="179"/>
      <c r="I21" s="186"/>
    </row>
    <row r="22" spans="1:9" ht="13" customHeight="1" x14ac:dyDescent="0.15">
      <c r="A22" s="188" t="s">
        <v>124</v>
      </c>
      <c r="B22" s="189"/>
      <c r="C22" s="189"/>
      <c r="D22" s="189"/>
      <c r="E22" s="189"/>
      <c r="F22" s="189"/>
      <c r="G22" s="189"/>
      <c r="H22" s="179"/>
    </row>
    <row r="23" spans="1:9" x14ac:dyDescent="0.15">
      <c r="A23" s="190" t="s">
        <v>125</v>
      </c>
      <c r="B23" s="189"/>
      <c r="C23" s="189"/>
      <c r="D23" s="189"/>
      <c r="E23" s="189"/>
      <c r="F23" s="189"/>
      <c r="G23" s="189"/>
      <c r="H23" s="179"/>
    </row>
    <row r="24" spans="1:9" x14ac:dyDescent="0.15">
      <c r="A24" s="190" t="s">
        <v>126</v>
      </c>
      <c r="B24" s="189"/>
      <c r="C24" s="189"/>
      <c r="D24" s="189"/>
      <c r="E24" s="189"/>
      <c r="F24" s="189"/>
      <c r="G24" s="189"/>
      <c r="H24" s="179"/>
    </row>
    <row r="25" spans="1:9" x14ac:dyDescent="0.15">
      <c r="E25" s="191"/>
      <c r="H25" s="179"/>
      <c r="I25" s="191"/>
    </row>
    <row r="26" spans="1:9" x14ac:dyDescent="0.15">
      <c r="H26" s="179"/>
      <c r="I26" s="179"/>
    </row>
    <row r="27" spans="1:9" x14ac:dyDescent="0.15">
      <c r="H27" s="179"/>
      <c r="I27" s="192"/>
    </row>
    <row r="28" spans="1:9" x14ac:dyDescent="0.15">
      <c r="H28" s="179"/>
      <c r="I28" s="192"/>
    </row>
    <row r="29" spans="1:9" x14ac:dyDescent="0.15">
      <c r="H29" s="179"/>
      <c r="I29" s="192"/>
    </row>
    <row r="30" spans="1:9" x14ac:dyDescent="0.15">
      <c r="H30" s="179"/>
      <c r="I30" s="192"/>
    </row>
    <row r="31" spans="1:9" x14ac:dyDescent="0.15">
      <c r="H31" s="179"/>
    </row>
    <row r="32" spans="1:9" x14ac:dyDescent="0.15">
      <c r="H32" s="179"/>
    </row>
    <row r="33" spans="8:8" x14ac:dyDescent="0.15">
      <c r="H33" s="179"/>
    </row>
    <row r="34" spans="8:8" x14ac:dyDescent="0.15">
      <c r="H34" s="179"/>
    </row>
    <row r="35" spans="8:8" x14ac:dyDescent="0.15">
      <c r="H35" s="179"/>
    </row>
    <row r="36" spans="8:8" x14ac:dyDescent="0.15">
      <c r="H36" s="179"/>
    </row>
    <row r="37" spans="8:8" x14ac:dyDescent="0.15">
      <c r="H37" s="179"/>
    </row>
    <row r="38" spans="8:8" x14ac:dyDescent="0.15">
      <c r="H38" s="179"/>
    </row>
    <row r="39" spans="8:8" x14ac:dyDescent="0.15">
      <c r="H39" s="179"/>
    </row>
    <row r="40" spans="8:8" x14ac:dyDescent="0.15">
      <c r="H40" s="179"/>
    </row>
    <row r="41" spans="8:8" x14ac:dyDescent="0.15">
      <c r="H41" s="179"/>
    </row>
    <row r="42" spans="8:8" x14ac:dyDescent="0.15">
      <c r="H42" s="179"/>
    </row>
    <row r="43" spans="8:8" x14ac:dyDescent="0.15">
      <c r="H43" s="179"/>
    </row>
    <row r="44" spans="8:8" x14ac:dyDescent="0.15">
      <c r="H44" s="179"/>
    </row>
    <row r="45" spans="8:8" x14ac:dyDescent="0.15">
      <c r="H45" s="179"/>
    </row>
    <row r="46" spans="8:8" x14ac:dyDescent="0.15">
      <c r="H46" s="179"/>
    </row>
    <row r="47" spans="8:8" x14ac:dyDescent="0.15">
      <c r="H47" s="179"/>
    </row>
    <row r="48" spans="8:8" x14ac:dyDescent="0.15">
      <c r="H48" s="179"/>
    </row>
    <row r="49" spans="8:8" x14ac:dyDescent="0.15">
      <c r="H49" s="179"/>
    </row>
    <row r="50" spans="8:8" x14ac:dyDescent="0.15">
      <c r="H50" s="179"/>
    </row>
    <row r="51" spans="8:8" x14ac:dyDescent="0.15">
      <c r="H51" s="179"/>
    </row>
    <row r="52" spans="8:8" x14ac:dyDescent="0.15">
      <c r="H52" s="179"/>
    </row>
    <row r="53" spans="8:8" x14ac:dyDescent="0.15">
      <c r="H53" s="179"/>
    </row>
    <row r="54" spans="8:8" x14ac:dyDescent="0.15">
      <c r="H54" s="179"/>
    </row>
    <row r="55" spans="8:8" x14ac:dyDescent="0.15">
      <c r="H55" s="179"/>
    </row>
    <row r="56" spans="8:8" x14ac:dyDescent="0.15">
      <c r="H56" s="179"/>
    </row>
    <row r="57" spans="8:8" x14ac:dyDescent="0.15">
      <c r="H57" s="179"/>
    </row>
    <row r="58" spans="8:8" x14ac:dyDescent="0.15">
      <c r="H58" s="179"/>
    </row>
    <row r="59" spans="8:8" x14ac:dyDescent="0.15">
      <c r="H59" s="179"/>
    </row>
    <row r="60" spans="8:8" x14ac:dyDescent="0.15">
      <c r="H60" s="179"/>
    </row>
    <row r="61" spans="8:8" x14ac:dyDescent="0.15">
      <c r="H61" s="179"/>
    </row>
    <row r="62" spans="8:8" x14ac:dyDescent="0.15">
      <c r="H62" s="179"/>
    </row>
    <row r="63" spans="8:8" x14ac:dyDescent="0.15">
      <c r="H63" s="179"/>
    </row>
    <row r="64" spans="8:8" x14ac:dyDescent="0.15">
      <c r="H64" s="179"/>
    </row>
    <row r="65" spans="8:8" x14ac:dyDescent="0.15">
      <c r="H65" s="179"/>
    </row>
    <row r="66" spans="8:8" x14ac:dyDescent="0.15">
      <c r="H66" s="179"/>
    </row>
    <row r="67" spans="8:8" x14ac:dyDescent="0.15">
      <c r="H67" s="179"/>
    </row>
    <row r="68" spans="8:8" x14ac:dyDescent="0.15">
      <c r="H68" s="179"/>
    </row>
    <row r="69" spans="8:8" x14ac:dyDescent="0.15">
      <c r="H69" s="179"/>
    </row>
    <row r="70" spans="8:8" x14ac:dyDescent="0.15">
      <c r="H70" s="179"/>
    </row>
    <row r="71" spans="8:8" x14ac:dyDescent="0.15">
      <c r="H71" s="179"/>
    </row>
    <row r="72" spans="8:8" x14ac:dyDescent="0.15">
      <c r="H72" s="179"/>
    </row>
    <row r="73" spans="8:8" x14ac:dyDescent="0.15">
      <c r="H73" s="179"/>
    </row>
    <row r="74" spans="8:8" x14ac:dyDescent="0.15">
      <c r="H74" s="179"/>
    </row>
  </sheetData>
  <conditionalFormatting sqref="H2:H74 I20">
    <cfRule type="containsText" dxfId="13" priority="6" stopIfTrue="1" operator="containsText" text="Deferred">
      <formula>NOT(ISERROR(SEARCH("Deferred",H2)))</formula>
    </cfRule>
    <cfRule type="containsText" dxfId="12" priority="7" stopIfTrue="1" operator="containsText" text="Waiting for start date">
      <formula>NOT(ISERROR(SEARCH("Waiting for start date",H2)))</formula>
    </cfRule>
    <cfRule type="containsText" dxfId="11" priority="8" stopIfTrue="1" operator="containsText" text="In progress">
      <formula>NOT(ISERROR(SEARCH("In progress",H2)))</formula>
    </cfRule>
    <cfRule type="containsText" dxfId="10" priority="9" stopIfTrue="1" operator="containsText" text="Stuck">
      <formula>NOT(ISERROR(SEARCH("Stuck",H2)))</formula>
    </cfRule>
    <cfRule type="containsText" dxfId="9" priority="10" stopIfTrue="1" operator="containsText" text="Complete">
      <formula>NOT(ISERROR(SEARCH("Complete",H2)))</formula>
    </cfRule>
  </conditionalFormatting>
  <conditionalFormatting sqref="I26:I30">
    <cfRule type="containsText" dxfId="8" priority="1" stopIfTrue="1" operator="containsText" text="Deferred">
      <formula>NOT(ISERROR(SEARCH("Deferred",I26)))</formula>
    </cfRule>
    <cfRule type="containsText" dxfId="7" priority="2" stopIfTrue="1" operator="containsText" text="Waiting for start date">
      <formula>NOT(ISERROR(SEARCH("Waiting for start date",I26)))</formula>
    </cfRule>
    <cfRule type="containsText" dxfId="6" priority="3" stopIfTrue="1" operator="containsText" text="In progress">
      <formula>NOT(ISERROR(SEARCH("In progress",I26)))</formula>
    </cfRule>
    <cfRule type="containsText" dxfId="5" priority="4" stopIfTrue="1" operator="containsText" text="Stuck">
      <formula>NOT(ISERROR(SEARCH("Stuck",I26)))</formula>
    </cfRule>
    <cfRule type="containsText" dxfId="4" priority="5" stopIfTrue="1" operator="containsText" text="Complete">
      <formula>NOT(ISERROR(SEARCH("Complete",I26)))</formula>
    </cfRule>
  </conditionalFormatting>
  <dataValidations count="3">
    <dataValidation type="list" allowBlank="1" showInputMessage="1" showErrorMessage="1" sqref="D2:D19" xr:uid="{8D0EC5E1-05F7-3340-A707-3AD26E932930}">
      <formula1>"Imediata,Prazo mais longo"</formula1>
    </dataValidation>
    <dataValidation type="list" allowBlank="1" showInputMessage="1" showErrorMessage="1" sqref="H2:H74" xr:uid="{BF759F74-4698-D64A-BFC7-2975CF60D7B3}">
      <formula1>"Aguardando data de início,Em andamento,Parado,Concluído,Adiado "</formula1>
    </dataValidation>
    <dataValidation type="list" allowBlank="1" showInputMessage="1" showErrorMessage="1" sqref="I26:I30 I20" xr:uid="{3EB08A0B-BC41-C541-96F4-C2F581072D45}">
      <formula1>"Aguardando data de início,Em andamento,Parado,Concluído,Adiado (ação de longo prazo)"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B08C-638F-274A-B0AC-5082CCA12FF2}">
  <sheetPr>
    <tabColor theme="0" tint="-0.249977111117893"/>
  </sheetPr>
  <dimension ref="A1:L65"/>
  <sheetViews>
    <sheetView topLeftCell="H1" zoomScale="90" zoomScaleNormal="90" workbookViewId="0">
      <selection activeCell="E25" sqref="E25"/>
    </sheetView>
  </sheetViews>
  <sheetFormatPr baseColWidth="10" defaultColWidth="11.5" defaultRowHeight="13" x14ac:dyDescent="0.15"/>
  <cols>
    <col min="1" max="1" width="22.83203125" bestFit="1" customWidth="1"/>
    <col min="2" max="2" width="6.33203125" bestFit="1" customWidth="1"/>
    <col min="3" max="3" width="19.83203125" customWidth="1"/>
    <col min="4" max="4" width="42.83203125" customWidth="1"/>
    <col min="5" max="5" width="17" customWidth="1"/>
    <col min="6" max="6" width="21.6640625" customWidth="1"/>
    <col min="7" max="7" width="4" customWidth="1"/>
    <col min="8" max="8" width="77.6640625" customWidth="1"/>
    <col min="9" max="9" width="64" customWidth="1"/>
    <col min="10" max="10" width="72.1640625" customWidth="1"/>
  </cols>
  <sheetData>
    <row r="1" spans="1:12" s="150" customFormat="1" ht="121" x14ac:dyDescent="0.15">
      <c r="A1" s="147" t="s">
        <v>127</v>
      </c>
      <c r="B1" s="148" t="s">
        <v>128</v>
      </c>
      <c r="C1" s="148" t="s">
        <v>129</v>
      </c>
      <c r="D1" s="148" t="s">
        <v>130</v>
      </c>
      <c r="E1" s="148" t="s">
        <v>131</v>
      </c>
      <c r="F1" s="148" t="s">
        <v>132</v>
      </c>
      <c r="G1" s="149" t="s">
        <v>133</v>
      </c>
      <c r="H1" s="229" t="s">
        <v>134</v>
      </c>
      <c r="I1" s="230"/>
      <c r="J1" s="230"/>
      <c r="K1" s="149"/>
      <c r="L1" s="149"/>
    </row>
    <row r="2" spans="1:12" x14ac:dyDescent="0.15">
      <c r="A2" s="144"/>
      <c r="B2" s="122"/>
      <c r="C2" s="122"/>
      <c r="D2" s="122"/>
      <c r="E2" s="122" t="s">
        <v>135</v>
      </c>
      <c r="F2" s="122" t="s">
        <v>135</v>
      </c>
      <c r="G2" s="107" t="s">
        <v>133</v>
      </c>
      <c r="H2" s="168" t="s">
        <v>136</v>
      </c>
      <c r="I2" s="168" t="s">
        <v>137</v>
      </c>
      <c r="J2" s="168" t="s">
        <v>138</v>
      </c>
      <c r="K2" s="72"/>
      <c r="L2" s="72"/>
    </row>
    <row r="3" spans="1:12" ht="15" x14ac:dyDescent="0.2">
      <c r="A3" s="121"/>
      <c r="B3" s="122"/>
      <c r="C3" s="122"/>
      <c r="D3" s="122"/>
      <c r="E3" s="122" t="s">
        <v>135</v>
      </c>
      <c r="F3" s="122" t="s">
        <v>135</v>
      </c>
      <c r="G3" s="107" t="s">
        <v>133</v>
      </c>
      <c r="H3" s="169" t="s">
        <v>139</v>
      </c>
      <c r="I3" s="169" t="s">
        <v>140</v>
      </c>
      <c r="J3" s="169" t="s">
        <v>141</v>
      </c>
      <c r="K3" s="72"/>
      <c r="L3" s="143"/>
    </row>
    <row r="4" spans="1:12" x14ac:dyDescent="0.15">
      <c r="A4" s="121"/>
      <c r="B4" s="122"/>
      <c r="C4" s="122"/>
      <c r="D4" s="122"/>
      <c r="E4" s="122" t="s">
        <v>135</v>
      </c>
      <c r="F4" s="122" t="s">
        <v>135</v>
      </c>
      <c r="G4" s="107" t="s">
        <v>133</v>
      </c>
      <c r="H4" s="169" t="s">
        <v>142</v>
      </c>
      <c r="I4" s="169" t="s">
        <v>143</v>
      </c>
      <c r="J4" s="169" t="s">
        <v>144</v>
      </c>
      <c r="K4" s="72"/>
      <c r="L4" s="72"/>
    </row>
    <row r="5" spans="1:12" x14ac:dyDescent="0.15">
      <c r="A5" s="121"/>
      <c r="B5" s="122"/>
      <c r="C5" s="122"/>
      <c r="D5" s="122"/>
      <c r="E5" s="122" t="s">
        <v>135</v>
      </c>
      <c r="F5" s="122" t="s">
        <v>135</v>
      </c>
      <c r="G5" s="107" t="s">
        <v>133</v>
      </c>
      <c r="H5" s="169" t="s">
        <v>145</v>
      </c>
      <c r="I5" s="169" t="s">
        <v>146</v>
      </c>
      <c r="J5" s="169" t="s">
        <v>147</v>
      </c>
      <c r="K5" s="72"/>
      <c r="L5" s="72"/>
    </row>
    <row r="6" spans="1:12" x14ac:dyDescent="0.15">
      <c r="A6" s="121"/>
      <c r="B6" s="122"/>
      <c r="C6" s="122"/>
      <c r="D6" s="122"/>
      <c r="E6" s="122" t="s">
        <v>135</v>
      </c>
      <c r="F6" s="122" t="s">
        <v>135</v>
      </c>
      <c r="G6" s="107" t="s">
        <v>133</v>
      </c>
      <c r="H6" s="169" t="s">
        <v>148</v>
      </c>
      <c r="I6" s="169" t="s">
        <v>149</v>
      </c>
      <c r="J6" s="169" t="s">
        <v>150</v>
      </c>
      <c r="K6" s="72"/>
      <c r="L6" s="72"/>
    </row>
    <row r="7" spans="1:12" x14ac:dyDescent="0.15">
      <c r="A7" s="121"/>
      <c r="B7" s="122"/>
      <c r="C7" s="122"/>
      <c r="D7" s="122"/>
      <c r="E7" s="122" t="s">
        <v>135</v>
      </c>
      <c r="F7" s="122" t="s">
        <v>135</v>
      </c>
      <c r="G7" s="107" t="s">
        <v>133</v>
      </c>
      <c r="H7" s="168" t="s">
        <v>151</v>
      </c>
      <c r="I7" s="169" t="s">
        <v>152</v>
      </c>
      <c r="J7" s="169" t="s">
        <v>153</v>
      </c>
      <c r="K7" s="72"/>
      <c r="L7" s="72"/>
    </row>
    <row r="8" spans="1:12" x14ac:dyDescent="0.15">
      <c r="A8" s="121"/>
      <c r="B8" s="122"/>
      <c r="C8" s="122"/>
      <c r="D8" s="122"/>
      <c r="E8" s="122" t="s">
        <v>135</v>
      </c>
      <c r="F8" s="122" t="s">
        <v>135</v>
      </c>
      <c r="G8" s="107" t="s">
        <v>133</v>
      </c>
      <c r="H8" s="169" t="s">
        <v>154</v>
      </c>
      <c r="I8" s="169" t="s">
        <v>155</v>
      </c>
      <c r="J8" s="168" t="s">
        <v>156</v>
      </c>
      <c r="K8" s="72"/>
      <c r="L8" s="72"/>
    </row>
    <row r="9" spans="1:12" x14ac:dyDescent="0.15">
      <c r="A9" s="121"/>
      <c r="B9" s="122"/>
      <c r="C9" s="122"/>
      <c r="D9" s="122"/>
      <c r="E9" s="122" t="s">
        <v>135</v>
      </c>
      <c r="F9" s="122" t="s">
        <v>135</v>
      </c>
      <c r="G9" s="107" t="s">
        <v>133</v>
      </c>
      <c r="H9" s="169" t="s">
        <v>157</v>
      </c>
      <c r="I9" s="168" t="s">
        <v>158</v>
      </c>
      <c r="J9" s="169" t="s">
        <v>159</v>
      </c>
      <c r="K9" s="72"/>
      <c r="L9" s="72"/>
    </row>
    <row r="10" spans="1:12" x14ac:dyDescent="0.15">
      <c r="A10" s="121"/>
      <c r="B10" s="122"/>
      <c r="C10" s="122"/>
      <c r="D10" s="122"/>
      <c r="E10" s="122" t="s">
        <v>135</v>
      </c>
      <c r="F10" s="122" t="s">
        <v>135</v>
      </c>
      <c r="G10" s="107" t="s">
        <v>133</v>
      </c>
      <c r="H10" s="169" t="s">
        <v>160</v>
      </c>
      <c r="I10" s="169" t="s">
        <v>161</v>
      </c>
      <c r="J10" s="169" t="s">
        <v>162</v>
      </c>
      <c r="K10" s="72"/>
      <c r="L10" s="72"/>
    </row>
    <row r="11" spans="1:12" x14ac:dyDescent="0.15">
      <c r="A11" s="121"/>
      <c r="B11" s="122"/>
      <c r="C11" s="122"/>
      <c r="D11" s="122"/>
      <c r="E11" s="122" t="s">
        <v>135</v>
      </c>
      <c r="F11" s="122" t="s">
        <v>135</v>
      </c>
      <c r="G11" s="107" t="s">
        <v>133</v>
      </c>
      <c r="H11" s="169" t="s">
        <v>163</v>
      </c>
      <c r="I11" s="169" t="s">
        <v>164</v>
      </c>
      <c r="J11" s="169" t="s">
        <v>165</v>
      </c>
      <c r="K11" s="72"/>
      <c r="L11" s="72"/>
    </row>
    <row r="12" spans="1:12" x14ac:dyDescent="0.15">
      <c r="A12" s="121"/>
      <c r="B12" s="122"/>
      <c r="C12" s="122"/>
      <c r="D12" s="122"/>
      <c r="E12" s="122" t="s">
        <v>135</v>
      </c>
      <c r="F12" s="122" t="s">
        <v>135</v>
      </c>
      <c r="G12" s="107" t="s">
        <v>133</v>
      </c>
      <c r="H12" s="169" t="s">
        <v>166</v>
      </c>
      <c r="I12" s="169" t="s">
        <v>167</v>
      </c>
      <c r="J12" s="169" t="s">
        <v>168</v>
      </c>
      <c r="K12" s="72"/>
      <c r="L12" s="72"/>
    </row>
    <row r="13" spans="1:12" x14ac:dyDescent="0.15">
      <c r="A13" s="121"/>
      <c r="B13" s="122"/>
      <c r="C13" s="122"/>
      <c r="D13" s="122"/>
      <c r="E13" s="122" t="s">
        <v>135</v>
      </c>
      <c r="F13" s="122" t="s">
        <v>135</v>
      </c>
      <c r="G13" s="107" t="s">
        <v>133</v>
      </c>
      <c r="H13" s="169" t="s">
        <v>169</v>
      </c>
      <c r="I13" s="169" t="s">
        <v>170</v>
      </c>
      <c r="J13" s="169" t="s">
        <v>171</v>
      </c>
      <c r="K13" s="72"/>
      <c r="L13" s="72"/>
    </row>
    <row r="14" spans="1:12" x14ac:dyDescent="0.15">
      <c r="A14" s="121"/>
      <c r="B14" s="122"/>
      <c r="C14" s="122"/>
      <c r="D14" s="122"/>
      <c r="E14" s="122" t="s">
        <v>135</v>
      </c>
      <c r="F14" s="122" t="s">
        <v>135</v>
      </c>
      <c r="G14" s="107" t="s">
        <v>133</v>
      </c>
      <c r="H14" s="168" t="s">
        <v>172</v>
      </c>
      <c r="I14" s="170"/>
      <c r="J14" s="169" t="s">
        <v>173</v>
      </c>
      <c r="K14" s="72"/>
      <c r="L14" s="72"/>
    </row>
    <row r="15" spans="1:12" x14ac:dyDescent="0.15">
      <c r="A15" s="121"/>
      <c r="B15" s="122"/>
      <c r="C15" s="122"/>
      <c r="D15" s="122"/>
      <c r="E15" s="122" t="s">
        <v>135</v>
      </c>
      <c r="F15" s="122" t="s">
        <v>135</v>
      </c>
      <c r="G15" s="107" t="s">
        <v>133</v>
      </c>
      <c r="H15" s="169" t="s">
        <v>174</v>
      </c>
      <c r="I15" s="170"/>
      <c r="J15" s="169" t="s">
        <v>175</v>
      </c>
      <c r="K15" s="72"/>
      <c r="L15" s="72"/>
    </row>
    <row r="16" spans="1:12" x14ac:dyDescent="0.15">
      <c r="A16" s="121"/>
      <c r="B16" s="122"/>
      <c r="C16" s="122"/>
      <c r="D16" s="122"/>
      <c r="E16" s="122" t="s">
        <v>135</v>
      </c>
      <c r="F16" s="122" t="s">
        <v>135</v>
      </c>
      <c r="G16" s="107" t="s">
        <v>133</v>
      </c>
      <c r="H16" s="169" t="s">
        <v>176</v>
      </c>
      <c r="I16" s="170"/>
      <c r="J16" s="170"/>
      <c r="K16" s="72"/>
      <c r="L16" s="72"/>
    </row>
    <row r="17" spans="1:12" x14ac:dyDescent="0.15">
      <c r="A17" s="121"/>
      <c r="B17" s="122"/>
      <c r="C17" s="122"/>
      <c r="D17" s="122"/>
      <c r="E17" s="122" t="s">
        <v>135</v>
      </c>
      <c r="F17" s="122" t="s">
        <v>135</v>
      </c>
      <c r="G17" s="107" t="s">
        <v>133</v>
      </c>
      <c r="H17" s="168" t="s">
        <v>177</v>
      </c>
      <c r="I17" s="170"/>
      <c r="J17" s="170"/>
      <c r="K17" s="72"/>
      <c r="L17" s="72"/>
    </row>
    <row r="18" spans="1:12" x14ac:dyDescent="0.15">
      <c r="A18" s="121"/>
      <c r="B18" s="122"/>
      <c r="C18" s="122"/>
      <c r="D18" s="122"/>
      <c r="E18" s="122" t="s">
        <v>135</v>
      </c>
      <c r="F18" s="122" t="s">
        <v>135</v>
      </c>
      <c r="G18" s="107" t="s">
        <v>133</v>
      </c>
      <c r="H18" s="169" t="s">
        <v>178</v>
      </c>
      <c r="I18" s="170"/>
      <c r="J18" s="170"/>
      <c r="K18" s="72"/>
      <c r="L18" s="72"/>
    </row>
    <row r="19" spans="1:12" x14ac:dyDescent="0.15">
      <c r="A19" s="121"/>
      <c r="B19" s="122"/>
      <c r="C19" s="122"/>
      <c r="D19" s="122"/>
      <c r="E19" s="122" t="s">
        <v>135</v>
      </c>
      <c r="F19" s="122" t="s">
        <v>135</v>
      </c>
      <c r="G19" s="107" t="s">
        <v>133</v>
      </c>
      <c r="H19" s="169" t="s">
        <v>179</v>
      </c>
      <c r="I19" s="170"/>
      <c r="J19" s="170"/>
      <c r="K19" s="72"/>
      <c r="L19" s="72"/>
    </row>
    <row r="20" spans="1:12" x14ac:dyDescent="0.15">
      <c r="A20" s="123"/>
      <c r="B20" s="124"/>
      <c r="C20" s="124"/>
      <c r="D20" s="122"/>
      <c r="E20" s="122" t="s">
        <v>135</v>
      </c>
      <c r="F20" s="122" t="s">
        <v>135</v>
      </c>
      <c r="G20" s="107" t="s">
        <v>133</v>
      </c>
      <c r="H20" s="171"/>
      <c r="I20" s="170"/>
      <c r="J20" s="170"/>
      <c r="K20" s="72"/>
      <c r="L20" s="72"/>
    </row>
    <row r="21" spans="1:12" ht="15" x14ac:dyDescent="0.2">
      <c r="A21" s="226" t="s">
        <v>180</v>
      </c>
      <c r="B21" s="227"/>
      <c r="C21" s="227"/>
      <c r="D21" s="227"/>
      <c r="E21" s="227"/>
      <c r="F21" s="227"/>
      <c r="G21" s="107" t="s">
        <v>133</v>
      </c>
      <c r="H21" s="172"/>
      <c r="I21" s="171"/>
      <c r="J21" s="171"/>
      <c r="K21" s="72"/>
      <c r="L21" s="72"/>
    </row>
    <row r="22" spans="1:12" ht="15" x14ac:dyDescent="0.2">
      <c r="H22" s="130"/>
    </row>
    <row r="23" spans="1:12" ht="64" customHeight="1" x14ac:dyDescent="0.15">
      <c r="A23" s="228" t="s">
        <v>181</v>
      </c>
      <c r="B23" s="228"/>
      <c r="I23" s="132"/>
    </row>
    <row r="24" spans="1:12" x14ac:dyDescent="0.15">
      <c r="A24" s="111"/>
      <c r="B24" s="111"/>
      <c r="C24" s="111"/>
      <c r="I24" s="133"/>
    </row>
    <row r="25" spans="1:12" x14ac:dyDescent="0.15">
      <c r="A25" s="111"/>
      <c r="B25" s="111"/>
      <c r="C25" s="111"/>
      <c r="I25" s="133"/>
    </row>
    <row r="26" spans="1:12" x14ac:dyDescent="0.15">
      <c r="A26" s="111"/>
      <c r="B26" s="111"/>
      <c r="C26" s="111"/>
      <c r="I26" s="133"/>
    </row>
    <row r="27" spans="1:12" x14ac:dyDescent="0.15">
      <c r="A27" s="111"/>
      <c r="B27" s="111"/>
      <c r="C27" s="111"/>
      <c r="I27" s="133"/>
    </row>
    <row r="28" spans="1:12" ht="15" x14ac:dyDescent="0.15">
      <c r="A28" s="111"/>
      <c r="B28" s="111"/>
      <c r="C28" s="111"/>
      <c r="I28" s="132"/>
    </row>
    <row r="29" spans="1:12" x14ac:dyDescent="0.15">
      <c r="A29" s="111"/>
      <c r="B29" s="111"/>
      <c r="C29" s="111"/>
      <c r="I29" s="133"/>
    </row>
    <row r="30" spans="1:12" ht="15" x14ac:dyDescent="0.2">
      <c r="A30" s="111"/>
      <c r="B30" s="111"/>
      <c r="C30" s="111"/>
      <c r="H30" s="130"/>
      <c r="I30" s="133"/>
    </row>
    <row r="31" spans="1:12" ht="15" x14ac:dyDescent="0.2">
      <c r="A31" s="111"/>
      <c r="B31" s="111"/>
      <c r="C31" s="111"/>
      <c r="H31" s="129"/>
      <c r="I31" s="133"/>
    </row>
    <row r="32" spans="1:12" ht="15" x14ac:dyDescent="0.2">
      <c r="A32" s="111"/>
      <c r="B32" s="111"/>
      <c r="C32" s="111"/>
      <c r="H32" s="130"/>
      <c r="I32" s="133"/>
    </row>
    <row r="33" spans="1:9" ht="15" x14ac:dyDescent="0.2">
      <c r="A33" s="111"/>
      <c r="B33" s="111"/>
      <c r="C33" s="111"/>
      <c r="H33" s="130"/>
      <c r="I33" s="132"/>
    </row>
    <row r="34" spans="1:9" ht="15" x14ac:dyDescent="0.2">
      <c r="A34" s="111"/>
      <c r="B34" s="111"/>
      <c r="C34" s="111"/>
      <c r="H34" s="130"/>
      <c r="I34" s="133"/>
    </row>
    <row r="35" spans="1:9" ht="15" x14ac:dyDescent="0.2">
      <c r="A35" s="111"/>
      <c r="B35" s="111"/>
      <c r="C35" s="111"/>
      <c r="H35" s="130"/>
      <c r="I35" s="133"/>
    </row>
    <row r="36" spans="1:9" ht="15" x14ac:dyDescent="0.2">
      <c r="A36" s="111"/>
      <c r="B36" s="111"/>
      <c r="C36" s="111"/>
      <c r="H36" s="130"/>
      <c r="I36" s="133"/>
    </row>
    <row r="37" spans="1:9" ht="15" x14ac:dyDescent="0.2">
      <c r="A37" s="111"/>
      <c r="B37" s="111"/>
      <c r="C37" s="111"/>
      <c r="H37" s="130"/>
      <c r="I37" s="132"/>
    </row>
    <row r="38" spans="1:9" ht="15" x14ac:dyDescent="0.2">
      <c r="A38" s="111"/>
      <c r="B38" s="111"/>
      <c r="C38" s="111"/>
      <c r="H38" s="129"/>
      <c r="I38" s="133"/>
    </row>
    <row r="39" spans="1:9" ht="15" x14ac:dyDescent="0.2">
      <c r="A39" s="111"/>
      <c r="B39" s="111"/>
      <c r="C39" s="111"/>
      <c r="H39" s="130"/>
      <c r="I39" s="133"/>
    </row>
    <row r="40" spans="1:9" ht="15" x14ac:dyDescent="0.2">
      <c r="A40" s="111"/>
      <c r="B40" s="111"/>
      <c r="C40" s="111"/>
      <c r="H40" s="130"/>
      <c r="I40" s="132"/>
    </row>
    <row r="41" spans="1:9" ht="15" x14ac:dyDescent="0.2">
      <c r="A41" s="111"/>
      <c r="B41" s="111"/>
      <c r="C41" s="111"/>
      <c r="D41" s="125"/>
      <c r="H41" s="130"/>
      <c r="I41" s="133"/>
    </row>
    <row r="42" spans="1:9" ht="15" x14ac:dyDescent="0.2">
      <c r="D42" s="125"/>
      <c r="H42" s="129"/>
      <c r="I42" s="133"/>
    </row>
    <row r="43" spans="1:9" ht="15" x14ac:dyDescent="0.2">
      <c r="D43" s="125"/>
      <c r="H43" s="130"/>
      <c r="I43" s="133"/>
    </row>
    <row r="44" spans="1:9" ht="15" x14ac:dyDescent="0.2">
      <c r="D44" s="125"/>
      <c r="H44" s="130"/>
      <c r="I44" s="133"/>
    </row>
    <row r="45" spans="1:9" ht="15" x14ac:dyDescent="0.2">
      <c r="D45" s="125"/>
      <c r="H45" s="130"/>
      <c r="I45" s="133"/>
    </row>
    <row r="46" spans="1:9" ht="15" x14ac:dyDescent="0.2">
      <c r="D46" s="125"/>
      <c r="H46" s="130"/>
      <c r="I46" s="132"/>
    </row>
    <row r="47" spans="1:9" ht="15" x14ac:dyDescent="0.2">
      <c r="H47" s="130"/>
      <c r="I47" s="133"/>
    </row>
    <row r="48" spans="1:9" ht="16" x14ac:dyDescent="0.2">
      <c r="H48" s="131"/>
      <c r="I48" s="133"/>
    </row>
    <row r="49" spans="8:9" ht="15" x14ac:dyDescent="0.2">
      <c r="H49" s="129"/>
      <c r="I49" s="133"/>
    </row>
    <row r="50" spans="8:9" ht="15" x14ac:dyDescent="0.2">
      <c r="H50" s="130"/>
      <c r="I50" s="133"/>
    </row>
    <row r="51" spans="8:9" ht="15" x14ac:dyDescent="0.2">
      <c r="H51" s="130"/>
      <c r="I51" s="132"/>
    </row>
    <row r="52" spans="8:9" ht="15" x14ac:dyDescent="0.2">
      <c r="H52" s="130"/>
      <c r="I52" s="132"/>
    </row>
    <row r="53" spans="8:9" ht="15" x14ac:dyDescent="0.2">
      <c r="H53" s="130"/>
      <c r="I53" s="132"/>
    </row>
    <row r="54" spans="8:9" ht="15" x14ac:dyDescent="0.2">
      <c r="H54" s="130"/>
      <c r="I54" s="133"/>
    </row>
    <row r="55" spans="8:9" ht="15" x14ac:dyDescent="0.2">
      <c r="H55" s="129"/>
      <c r="I55" s="133"/>
    </row>
    <row r="56" spans="8:9" ht="15" x14ac:dyDescent="0.2">
      <c r="H56" s="130"/>
      <c r="I56" s="133"/>
    </row>
    <row r="57" spans="8:9" ht="15" x14ac:dyDescent="0.2">
      <c r="H57" s="130"/>
      <c r="I57" s="133"/>
    </row>
    <row r="58" spans="8:9" ht="15" x14ac:dyDescent="0.2">
      <c r="H58" s="130"/>
      <c r="I58" s="132"/>
    </row>
    <row r="59" spans="8:9" ht="15" x14ac:dyDescent="0.2">
      <c r="H59" s="130"/>
      <c r="I59" s="133"/>
    </row>
    <row r="60" spans="8:9" ht="15" x14ac:dyDescent="0.2">
      <c r="H60" s="130"/>
      <c r="I60" s="133"/>
    </row>
    <row r="61" spans="8:9" ht="15" x14ac:dyDescent="0.2">
      <c r="H61" s="129"/>
      <c r="I61" s="133"/>
    </row>
    <row r="62" spans="8:9" ht="15" x14ac:dyDescent="0.2">
      <c r="H62" s="130"/>
      <c r="I62" s="133"/>
    </row>
    <row r="63" spans="8:9" ht="15" x14ac:dyDescent="0.2">
      <c r="H63" s="130"/>
      <c r="I63" s="133"/>
    </row>
    <row r="64" spans="8:9" ht="15" x14ac:dyDescent="0.2">
      <c r="H64" s="130"/>
    </row>
    <row r="65" spans="8:8" ht="15" x14ac:dyDescent="0.2">
      <c r="H65" s="130"/>
    </row>
  </sheetData>
  <mergeCells count="3">
    <mergeCell ref="A21:F21"/>
    <mergeCell ref="A23:B23"/>
    <mergeCell ref="H1:J1"/>
  </mergeCells>
  <phoneticPr fontId="2" type="noConversion"/>
  <dataValidations count="1">
    <dataValidation type="list" allowBlank="1" showInputMessage="1" showErrorMessage="1" sqref="C2:C20" xr:uid="{8ECE6CAD-8952-E243-B49D-D34EF2ABA775}">
      <formula1>"Detecção,Notificação,Resposta"</formula1>
    </dataValidation>
  </dataValidations>
  <pageMargins left="0.7" right="0.7" top="0.75" bottom="0.75" header="0.3" footer="0.3"/>
  <pageSetup orientation="portrait" horizontalDpi="0" verticalDpi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CFACDA4-443C-A444-BBA6-6BF35396E6FC}">
          <x14:formula1>
            <xm:f>'Campos suspensos'!$C$2:$C$60</xm:f>
          </x14:formula1>
          <xm:sqref>F2:F20</xm:sqref>
        </x14:dataValidation>
        <x14:dataValidation type="list" allowBlank="1" showInputMessage="1" showErrorMessage="1" xr:uid="{0B0B80D2-B931-460B-888B-F82D35FF7976}">
          <x14:formula1>
            <xm:f>'Campos suspensos'!$A$2:$A$38</xm:f>
          </x14:formula1>
          <xm:sqref>D2:D20</xm:sqref>
        </x14:dataValidation>
        <x14:dataValidation type="list" allowBlank="1" showInputMessage="1" showErrorMessage="1" xr:uid="{B3D31DA8-08E0-4EE9-88A8-D65967DA4B8D}">
          <x14:formula1>
            <xm:f>'Campos suspensos'!$B$2:$B$23</xm:f>
          </x14:formula1>
          <xm:sqref>E2:E20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0655-77E4-4C4D-A86A-86EBCA33E9CA}">
  <sheetPr>
    <tabColor theme="0" tint="-0.249977111117893"/>
  </sheetPr>
  <dimension ref="A1:D60"/>
  <sheetViews>
    <sheetView workbookViewId="0">
      <selection activeCell="A3" sqref="A3"/>
    </sheetView>
  </sheetViews>
  <sheetFormatPr baseColWidth="10" defaultColWidth="11.5" defaultRowHeight="13" x14ac:dyDescent="0.15"/>
  <cols>
    <col min="1" max="1" width="74.1640625" customWidth="1"/>
    <col min="2" max="2" width="60.1640625" customWidth="1"/>
    <col min="3" max="3" width="114.6640625" customWidth="1"/>
  </cols>
  <sheetData>
    <row r="1" spans="1:4" s="162" customFormat="1" ht="40" customHeight="1" x14ac:dyDescent="0.2">
      <c r="A1" s="163" t="s">
        <v>182</v>
      </c>
      <c r="B1" s="163" t="s">
        <v>183</v>
      </c>
      <c r="C1" s="163" t="s">
        <v>184</v>
      </c>
      <c r="D1" s="161" t="s">
        <v>135</v>
      </c>
    </row>
    <row r="2" spans="1:4" ht="14" x14ac:dyDescent="0.15">
      <c r="A2" s="1" t="s">
        <v>139</v>
      </c>
      <c r="B2" s="135" t="s">
        <v>185</v>
      </c>
      <c r="C2" s="135" t="s">
        <v>186</v>
      </c>
      <c r="D2" s="134" t="s">
        <v>135</v>
      </c>
    </row>
    <row r="3" spans="1:4" ht="14" x14ac:dyDescent="0.15">
      <c r="A3" s="1" t="s">
        <v>142</v>
      </c>
      <c r="B3" s="135" t="s">
        <v>187</v>
      </c>
      <c r="C3" s="135" t="s">
        <v>188</v>
      </c>
      <c r="D3" s="134" t="s">
        <v>135</v>
      </c>
    </row>
    <row r="4" spans="1:4" ht="28" x14ac:dyDescent="0.15">
      <c r="A4" s="1" t="s">
        <v>145</v>
      </c>
      <c r="B4" s="135" t="s">
        <v>189</v>
      </c>
      <c r="C4" s="135" t="s">
        <v>190</v>
      </c>
      <c r="D4" s="134" t="s">
        <v>135</v>
      </c>
    </row>
    <row r="5" spans="1:4" ht="14" x14ac:dyDescent="0.15">
      <c r="A5" s="1" t="s">
        <v>148</v>
      </c>
      <c r="B5" s="135" t="s">
        <v>191</v>
      </c>
      <c r="C5" s="135" t="s">
        <v>192</v>
      </c>
      <c r="D5" s="134" t="s">
        <v>135</v>
      </c>
    </row>
    <row r="6" spans="1:4" ht="14" x14ac:dyDescent="0.15">
      <c r="A6" s="1" t="s">
        <v>154</v>
      </c>
      <c r="B6" s="135" t="s">
        <v>193</v>
      </c>
      <c r="C6" s="135" t="s">
        <v>194</v>
      </c>
      <c r="D6" s="134" t="s">
        <v>135</v>
      </c>
    </row>
    <row r="7" spans="1:4" ht="14" x14ac:dyDescent="0.15">
      <c r="A7" s="1" t="s">
        <v>157</v>
      </c>
      <c r="B7" s="135" t="s">
        <v>195</v>
      </c>
      <c r="C7" s="135" t="s">
        <v>196</v>
      </c>
      <c r="D7" s="134" t="s">
        <v>135</v>
      </c>
    </row>
    <row r="8" spans="1:4" ht="14" x14ac:dyDescent="0.15">
      <c r="A8" s="1" t="s">
        <v>160</v>
      </c>
      <c r="B8" s="135" t="s">
        <v>197</v>
      </c>
      <c r="C8" s="135" t="s">
        <v>198</v>
      </c>
      <c r="D8" s="134" t="s">
        <v>135</v>
      </c>
    </row>
    <row r="9" spans="1:4" ht="14" x14ac:dyDescent="0.15">
      <c r="A9" s="1" t="s">
        <v>163</v>
      </c>
      <c r="B9" s="135" t="s">
        <v>199</v>
      </c>
      <c r="C9" s="135" t="s">
        <v>200</v>
      </c>
      <c r="D9" s="134" t="s">
        <v>135</v>
      </c>
    </row>
    <row r="10" spans="1:4" ht="14" x14ac:dyDescent="0.15">
      <c r="A10" s="1" t="s">
        <v>166</v>
      </c>
      <c r="B10" s="135" t="s">
        <v>201</v>
      </c>
      <c r="C10" s="135" t="s">
        <v>202</v>
      </c>
      <c r="D10" s="134" t="s">
        <v>135</v>
      </c>
    </row>
    <row r="11" spans="1:4" ht="14" x14ac:dyDescent="0.15">
      <c r="A11" s="1" t="s">
        <v>169</v>
      </c>
      <c r="B11" s="135" t="s">
        <v>203</v>
      </c>
      <c r="C11" s="135" t="s">
        <v>204</v>
      </c>
      <c r="D11" s="134" t="s">
        <v>135</v>
      </c>
    </row>
    <row r="12" spans="1:4" ht="14" x14ac:dyDescent="0.15">
      <c r="A12" s="1" t="s">
        <v>174</v>
      </c>
      <c r="B12" s="135" t="s">
        <v>205</v>
      </c>
      <c r="C12" s="135" t="s">
        <v>206</v>
      </c>
      <c r="D12" s="134" t="s">
        <v>135</v>
      </c>
    </row>
    <row r="13" spans="1:4" ht="14" x14ac:dyDescent="0.15">
      <c r="A13" s="1" t="s">
        <v>176</v>
      </c>
      <c r="B13" s="135" t="s">
        <v>207</v>
      </c>
      <c r="C13" s="135" t="s">
        <v>208</v>
      </c>
      <c r="D13" s="134" t="s">
        <v>135</v>
      </c>
    </row>
    <row r="14" spans="1:4" ht="14" x14ac:dyDescent="0.15">
      <c r="A14" s="1" t="s">
        <v>178</v>
      </c>
      <c r="B14" s="135" t="s">
        <v>209</v>
      </c>
      <c r="C14" s="135" t="s">
        <v>210</v>
      </c>
      <c r="D14" s="134" t="s">
        <v>135</v>
      </c>
    </row>
    <row r="15" spans="1:4" ht="14" x14ac:dyDescent="0.15">
      <c r="A15" s="1" t="s">
        <v>179</v>
      </c>
      <c r="B15" s="135" t="s">
        <v>211</v>
      </c>
      <c r="C15" s="135" t="s">
        <v>212</v>
      </c>
      <c r="D15" s="134" t="s">
        <v>135</v>
      </c>
    </row>
    <row r="16" spans="1:4" ht="14" x14ac:dyDescent="0.15">
      <c r="A16" s="1" t="s">
        <v>140</v>
      </c>
      <c r="B16" s="135" t="s">
        <v>213</v>
      </c>
      <c r="C16" s="135" t="s">
        <v>214</v>
      </c>
      <c r="D16" s="134" t="s">
        <v>135</v>
      </c>
    </row>
    <row r="17" spans="1:4" ht="14" x14ac:dyDescent="0.15">
      <c r="A17" s="1" t="s">
        <v>143</v>
      </c>
      <c r="B17" s="135" t="s">
        <v>215</v>
      </c>
      <c r="C17" s="135" t="s">
        <v>216</v>
      </c>
      <c r="D17" s="134" t="s">
        <v>135</v>
      </c>
    </row>
    <row r="18" spans="1:4" ht="14" x14ac:dyDescent="0.15">
      <c r="A18" s="1" t="s">
        <v>146</v>
      </c>
      <c r="B18" s="135" t="s">
        <v>217</v>
      </c>
      <c r="C18" s="135" t="s">
        <v>218</v>
      </c>
      <c r="D18" s="134" t="s">
        <v>135</v>
      </c>
    </row>
    <row r="19" spans="1:4" ht="14" x14ac:dyDescent="0.15">
      <c r="A19" s="1" t="s">
        <v>149</v>
      </c>
      <c r="B19" s="135" t="s">
        <v>219</v>
      </c>
      <c r="C19" s="135" t="s">
        <v>220</v>
      </c>
      <c r="D19" s="134" t="s">
        <v>135</v>
      </c>
    </row>
    <row r="20" spans="1:4" ht="14" x14ac:dyDescent="0.15">
      <c r="A20" s="1" t="s">
        <v>152</v>
      </c>
      <c r="B20" s="135" t="s">
        <v>221</v>
      </c>
      <c r="C20" s="135" t="s">
        <v>222</v>
      </c>
      <c r="D20" s="134" t="s">
        <v>135</v>
      </c>
    </row>
    <row r="21" spans="1:4" x14ac:dyDescent="0.15">
      <c r="A21" s="1" t="s">
        <v>155</v>
      </c>
      <c r="B21" s="135"/>
      <c r="C21" s="135"/>
      <c r="D21" s="134"/>
    </row>
    <row r="22" spans="1:4" ht="14" x14ac:dyDescent="0.15">
      <c r="A22" s="1" t="s">
        <v>161</v>
      </c>
      <c r="B22" s="107" t="s">
        <v>78</v>
      </c>
      <c r="C22" s="135" t="s">
        <v>223</v>
      </c>
      <c r="D22" s="134" t="s">
        <v>135</v>
      </c>
    </row>
    <row r="23" spans="1:4" ht="14" x14ac:dyDescent="0.15">
      <c r="A23" s="1" t="s">
        <v>164</v>
      </c>
      <c r="B23" s="107" t="s">
        <v>135</v>
      </c>
      <c r="C23" s="135" t="s">
        <v>224</v>
      </c>
      <c r="D23" s="134" t="s">
        <v>135</v>
      </c>
    </row>
    <row r="24" spans="1:4" ht="14" x14ac:dyDescent="0.15">
      <c r="A24" s="1" t="s">
        <v>167</v>
      </c>
      <c r="B24" s="107" t="s">
        <v>135</v>
      </c>
      <c r="C24" s="135" t="s">
        <v>225</v>
      </c>
      <c r="D24" s="134" t="s">
        <v>135</v>
      </c>
    </row>
    <row r="25" spans="1:4" ht="14" x14ac:dyDescent="0.15">
      <c r="A25" s="1" t="s">
        <v>170</v>
      </c>
      <c r="B25" s="107" t="s">
        <v>135</v>
      </c>
      <c r="C25" s="135" t="s">
        <v>226</v>
      </c>
      <c r="D25" s="134" t="s">
        <v>135</v>
      </c>
    </row>
    <row r="26" spans="1:4" ht="14" x14ac:dyDescent="0.15">
      <c r="A26" s="1" t="s">
        <v>141</v>
      </c>
      <c r="B26" s="107" t="s">
        <v>135</v>
      </c>
      <c r="C26" s="135" t="s">
        <v>227</v>
      </c>
      <c r="D26" s="134" t="s">
        <v>135</v>
      </c>
    </row>
    <row r="27" spans="1:4" ht="14" x14ac:dyDescent="0.15">
      <c r="A27" s="1" t="s">
        <v>144</v>
      </c>
      <c r="B27" s="107" t="s">
        <v>135</v>
      </c>
      <c r="C27" s="135" t="s">
        <v>228</v>
      </c>
      <c r="D27" s="134" t="s">
        <v>135</v>
      </c>
    </row>
    <row r="28" spans="1:4" ht="14" x14ac:dyDescent="0.15">
      <c r="A28" s="1" t="s">
        <v>147</v>
      </c>
      <c r="B28" s="107" t="s">
        <v>135</v>
      </c>
      <c r="C28" s="135" t="s">
        <v>229</v>
      </c>
      <c r="D28" s="134" t="s">
        <v>135</v>
      </c>
    </row>
    <row r="29" spans="1:4" ht="14" x14ac:dyDescent="0.15">
      <c r="A29" s="1" t="s">
        <v>150</v>
      </c>
      <c r="B29" s="107" t="s">
        <v>135</v>
      </c>
      <c r="C29" s="135" t="s">
        <v>230</v>
      </c>
      <c r="D29" s="134" t="s">
        <v>135</v>
      </c>
    </row>
    <row r="30" spans="1:4" ht="14" x14ac:dyDescent="0.15">
      <c r="A30" s="1" t="s">
        <v>153</v>
      </c>
      <c r="B30" s="107" t="s">
        <v>135</v>
      </c>
      <c r="C30" s="135" t="s">
        <v>231</v>
      </c>
      <c r="D30" s="134" t="s">
        <v>135</v>
      </c>
    </row>
    <row r="31" spans="1:4" ht="14" x14ac:dyDescent="0.15">
      <c r="A31" s="1" t="s">
        <v>159</v>
      </c>
      <c r="B31" s="107" t="s">
        <v>135</v>
      </c>
      <c r="C31" s="135" t="s">
        <v>232</v>
      </c>
      <c r="D31" s="134" t="s">
        <v>135</v>
      </c>
    </row>
    <row r="32" spans="1:4" ht="14" x14ac:dyDescent="0.15">
      <c r="A32" s="1" t="s">
        <v>162</v>
      </c>
      <c r="B32" s="107" t="s">
        <v>135</v>
      </c>
      <c r="C32" s="135" t="s">
        <v>233</v>
      </c>
      <c r="D32" s="134" t="s">
        <v>135</v>
      </c>
    </row>
    <row r="33" spans="1:4" ht="14" x14ac:dyDescent="0.15">
      <c r="A33" s="1" t="s">
        <v>165</v>
      </c>
      <c r="B33" s="107" t="s">
        <v>135</v>
      </c>
      <c r="C33" s="135" t="s">
        <v>234</v>
      </c>
      <c r="D33" s="134" t="s">
        <v>135</v>
      </c>
    </row>
    <row r="34" spans="1:4" ht="14" x14ac:dyDescent="0.15">
      <c r="A34" s="1" t="s">
        <v>168</v>
      </c>
      <c r="B34" s="107" t="s">
        <v>135</v>
      </c>
      <c r="C34" s="135" t="s">
        <v>235</v>
      </c>
      <c r="D34" s="134" t="s">
        <v>135</v>
      </c>
    </row>
    <row r="35" spans="1:4" ht="14" x14ac:dyDescent="0.15">
      <c r="A35" s="1" t="s">
        <v>171</v>
      </c>
      <c r="B35" s="107" t="s">
        <v>135</v>
      </c>
      <c r="C35" s="135" t="s">
        <v>236</v>
      </c>
      <c r="D35" s="134" t="s">
        <v>135</v>
      </c>
    </row>
    <row r="36" spans="1:4" ht="14" x14ac:dyDescent="0.15">
      <c r="A36" s="1" t="s">
        <v>173</v>
      </c>
      <c r="B36" s="107" t="s">
        <v>135</v>
      </c>
      <c r="C36" s="135" t="s">
        <v>237</v>
      </c>
      <c r="D36" s="134" t="s">
        <v>135</v>
      </c>
    </row>
    <row r="37" spans="1:4" ht="14" x14ac:dyDescent="0.15">
      <c r="A37" s="1" t="s">
        <v>175</v>
      </c>
      <c r="B37" s="107" t="s">
        <v>135</v>
      </c>
      <c r="C37" s="135" t="s">
        <v>238</v>
      </c>
      <c r="D37" s="134" t="s">
        <v>135</v>
      </c>
    </row>
    <row r="38" spans="1:4" ht="14" x14ac:dyDescent="0.15">
      <c r="A38" s="107" t="s">
        <v>239</v>
      </c>
      <c r="B38" s="107" t="s">
        <v>135</v>
      </c>
      <c r="C38" s="135" t="s">
        <v>240</v>
      </c>
      <c r="D38" s="134" t="s">
        <v>135</v>
      </c>
    </row>
    <row r="39" spans="1:4" ht="14" x14ac:dyDescent="0.15">
      <c r="B39" s="107" t="s">
        <v>135</v>
      </c>
      <c r="C39" s="135" t="s">
        <v>241</v>
      </c>
      <c r="D39" s="134" t="s">
        <v>135</v>
      </c>
    </row>
    <row r="40" spans="1:4" ht="14" x14ac:dyDescent="0.15">
      <c r="A40" s="107"/>
      <c r="B40" s="107" t="s">
        <v>135</v>
      </c>
      <c r="C40" s="135" t="s">
        <v>242</v>
      </c>
      <c r="D40" s="134" t="s">
        <v>135</v>
      </c>
    </row>
    <row r="41" spans="1:4" ht="14" x14ac:dyDescent="0.15">
      <c r="A41" s="107"/>
      <c r="B41" s="107" t="s">
        <v>135</v>
      </c>
      <c r="C41" s="135" t="s">
        <v>243</v>
      </c>
      <c r="D41" s="134" t="s">
        <v>135</v>
      </c>
    </row>
    <row r="42" spans="1:4" ht="28" x14ac:dyDescent="0.15">
      <c r="A42" s="107"/>
      <c r="B42" s="107" t="s">
        <v>135</v>
      </c>
      <c r="C42" s="135" t="s">
        <v>244</v>
      </c>
      <c r="D42" s="134" t="s">
        <v>135</v>
      </c>
    </row>
    <row r="43" spans="1:4" ht="14" x14ac:dyDescent="0.15">
      <c r="A43" s="107"/>
      <c r="B43" s="107" t="s">
        <v>135</v>
      </c>
      <c r="C43" s="135" t="s">
        <v>245</v>
      </c>
      <c r="D43" s="134" t="s">
        <v>135</v>
      </c>
    </row>
    <row r="44" spans="1:4" ht="14" x14ac:dyDescent="0.15">
      <c r="A44" s="107"/>
      <c r="B44" s="107" t="s">
        <v>135</v>
      </c>
      <c r="C44" s="135" t="s">
        <v>246</v>
      </c>
      <c r="D44" s="134" t="s">
        <v>135</v>
      </c>
    </row>
    <row r="45" spans="1:4" ht="14" x14ac:dyDescent="0.15">
      <c r="A45" s="107"/>
      <c r="B45" s="107" t="s">
        <v>135</v>
      </c>
      <c r="C45" s="135" t="s">
        <v>247</v>
      </c>
      <c r="D45" s="134" t="s">
        <v>135</v>
      </c>
    </row>
    <row r="46" spans="1:4" ht="14" x14ac:dyDescent="0.15">
      <c r="A46" s="107"/>
      <c r="B46" s="107" t="s">
        <v>135</v>
      </c>
      <c r="C46" s="135" t="s">
        <v>248</v>
      </c>
      <c r="D46" s="134" t="s">
        <v>135</v>
      </c>
    </row>
    <row r="47" spans="1:4" ht="14" x14ac:dyDescent="0.15">
      <c r="A47" s="107"/>
      <c r="B47" s="107" t="s">
        <v>135</v>
      </c>
      <c r="C47" s="135" t="s">
        <v>249</v>
      </c>
      <c r="D47" s="134" t="s">
        <v>135</v>
      </c>
    </row>
    <row r="48" spans="1:4" ht="14" x14ac:dyDescent="0.15">
      <c r="A48" s="107"/>
      <c r="B48" s="107" t="s">
        <v>135</v>
      </c>
      <c r="C48" s="135" t="s">
        <v>250</v>
      </c>
      <c r="D48" s="134" t="s">
        <v>135</v>
      </c>
    </row>
    <row r="49" spans="1:4" ht="14" x14ac:dyDescent="0.15">
      <c r="A49" s="107"/>
      <c r="B49" s="107" t="s">
        <v>135</v>
      </c>
      <c r="C49" s="135" t="s">
        <v>251</v>
      </c>
      <c r="D49" s="134" t="s">
        <v>135</v>
      </c>
    </row>
    <row r="50" spans="1:4" ht="14" x14ac:dyDescent="0.15">
      <c r="A50" s="107"/>
      <c r="B50" s="107" t="s">
        <v>135</v>
      </c>
      <c r="C50" s="135" t="s">
        <v>252</v>
      </c>
      <c r="D50" s="134" t="s">
        <v>135</v>
      </c>
    </row>
    <row r="51" spans="1:4" ht="14" x14ac:dyDescent="0.15">
      <c r="A51" s="107"/>
      <c r="B51" s="107" t="s">
        <v>135</v>
      </c>
      <c r="C51" s="135" t="s">
        <v>253</v>
      </c>
      <c r="D51" s="134" t="s">
        <v>135</v>
      </c>
    </row>
    <row r="52" spans="1:4" ht="14" x14ac:dyDescent="0.15">
      <c r="A52" s="107"/>
      <c r="B52" s="107" t="s">
        <v>135</v>
      </c>
      <c r="C52" s="135" t="s">
        <v>254</v>
      </c>
      <c r="D52" s="134" t="s">
        <v>135</v>
      </c>
    </row>
    <row r="53" spans="1:4" ht="14" x14ac:dyDescent="0.15">
      <c r="A53" s="107"/>
      <c r="B53" s="107"/>
      <c r="C53" s="135" t="s">
        <v>255</v>
      </c>
      <c r="D53" s="107"/>
    </row>
    <row r="54" spans="1:4" ht="14" x14ac:dyDescent="0.15">
      <c r="A54" s="107"/>
      <c r="B54" s="107"/>
      <c r="C54" s="135" t="s">
        <v>256</v>
      </c>
      <c r="D54" s="107"/>
    </row>
    <row r="55" spans="1:4" ht="14" x14ac:dyDescent="0.15">
      <c r="A55" s="107"/>
      <c r="B55" s="107"/>
      <c r="C55" s="135" t="s">
        <v>257</v>
      </c>
      <c r="D55" s="107"/>
    </row>
    <row r="56" spans="1:4" ht="14" x14ac:dyDescent="0.15">
      <c r="A56" s="107"/>
      <c r="B56" s="107"/>
      <c r="C56" s="135" t="s">
        <v>258</v>
      </c>
      <c r="D56" s="107"/>
    </row>
    <row r="57" spans="1:4" ht="14" x14ac:dyDescent="0.15">
      <c r="A57" s="107"/>
      <c r="B57" s="107"/>
      <c r="C57" s="135" t="s">
        <v>259</v>
      </c>
      <c r="D57" s="107"/>
    </row>
    <row r="58" spans="1:4" ht="14" x14ac:dyDescent="0.15">
      <c r="A58" s="107"/>
      <c r="B58" s="107"/>
      <c r="C58" s="135" t="s">
        <v>260</v>
      </c>
      <c r="D58" s="107"/>
    </row>
    <row r="59" spans="1:4" x14ac:dyDescent="0.15">
      <c r="A59" s="107"/>
      <c r="B59" s="107"/>
      <c r="C59" s="107" t="s">
        <v>78</v>
      </c>
      <c r="D59" s="107"/>
    </row>
    <row r="60" spans="1:4" ht="14" x14ac:dyDescent="0.15">
      <c r="A60" s="107"/>
      <c r="B60" s="107"/>
      <c r="C60" s="135" t="s">
        <v>135</v>
      </c>
      <c r="D60" s="10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8D7AD805988241A52A665B6AA36C68" ma:contentTypeVersion="18" ma:contentTypeDescription="Crie um novo documento." ma:contentTypeScope="" ma:versionID="69aab28f7416a40bcb74eb28cb0bbae1">
  <xsd:schema xmlns:xsd="http://www.w3.org/2001/XMLSchema" xmlns:xs="http://www.w3.org/2001/XMLSchema" xmlns:p="http://schemas.microsoft.com/office/2006/metadata/properties" xmlns:ns2="c5613cd5-748e-412e-9a2f-bebdac0f41fd" xmlns:ns3="d278d6d4-1e95-49d0-ad8b-8a60c47dc760" targetNamespace="http://schemas.microsoft.com/office/2006/metadata/properties" ma:root="true" ma:fieldsID="b2a6907e2e3f004675b7259a7e6014c8" ns2:_="" ns3:_="">
    <xsd:import namespace="c5613cd5-748e-412e-9a2f-bebdac0f41fd"/>
    <xsd:import namespace="d278d6d4-1e95-49d0-ad8b-8a60c47dc760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13cd5-748e-412e-9a2f-bebdac0f41fd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7678fdb5-15a0-45f6-9f42-8696b8acf5d3}" ma:internalName="TaxCatchAll" ma:showField="CatchAllData" ma:web="c5613cd5-748e-412e-9a2f-bebdac0f4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6d4-1e95-49d0-ad8b-8a60c47dc7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1cf68270-cecd-437c-a722-d2c64fb9e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78d6d4-1e95-49d0-ad8b-8a60c47dc760">
      <Terms xmlns="http://schemas.microsoft.com/office/infopath/2007/PartnerControls"/>
    </lcf76f155ced4ddcb4097134ff3c332f>
    <TaxCatchAll xmlns="c5613cd5-748e-412e-9a2f-bebdac0f41fd" xsi:nil="true"/>
  </documentManagement>
</p:properties>
</file>

<file path=customXml/itemProps1.xml><?xml version="1.0" encoding="utf-8"?>
<ds:datastoreItem xmlns:ds="http://schemas.openxmlformats.org/officeDocument/2006/customXml" ds:itemID="{23F0DB64-D1AC-4796-AE5D-66BB48C21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13cd5-748e-412e-9a2f-bebdac0f41fd"/>
    <ds:schemaRef ds:uri="d278d6d4-1e95-49d0-ad8b-8a60c47dc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A9F71B-A73C-441B-BC78-BEA2E1FDB3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9110F-2BA6-4F1F-8FEF-FF5EF0FEF70B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27c8f07-e503-4122-80c5-e52ee84151d4"/>
    <ds:schemaRef ds:uri="ca299543-0ab4-429f-8927-bf8e8716a0c2"/>
    <ds:schemaRef ds:uri="http://schemas.microsoft.com/office/2006/metadata/properties"/>
    <ds:schemaRef ds:uri="http://www.w3.org/XML/1998/namespace"/>
    <ds:schemaRef ds:uri="http://purl.org/dc/dcmitype/"/>
    <ds:schemaRef ds:uri="d278d6d4-1e95-49d0-ad8b-8a60c47dc760"/>
    <ds:schemaRef ds:uri="c5613cd5-748e-412e-9a2f-bebdac0f41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 Dados de pontualidade</vt:lpstr>
      <vt:lpstr>2. Avaliar os resultados 7-1-7</vt:lpstr>
      <vt:lpstr>3. Rastrear ações</vt:lpstr>
      <vt:lpstr>4. Categorizar os gargalos</vt:lpstr>
      <vt:lpstr>Campos suspensos</vt:lpstr>
      <vt:lpstr>DETECTION</vt:lpstr>
      <vt:lpstr>EFFECTIVE_RESPONSE</vt:lpstr>
      <vt:lpstr>EFFECTIVE_RESPONSE_COMPONENTS</vt:lpstr>
      <vt:lpstr>NOTIFICATION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B</dc:creator>
  <cp:keywords/>
  <dc:description/>
  <cp:lastModifiedBy>Marie Deveaux</cp:lastModifiedBy>
  <cp:revision/>
  <dcterms:created xsi:type="dcterms:W3CDTF">2021-09-07T17:51:41Z</dcterms:created>
  <dcterms:modified xsi:type="dcterms:W3CDTF">2025-03-25T21:40:40Z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0x010100A98D7AD805988241A52A665B6AA36C68</vt:lpwstr>
  </property>
  <property fmtid="{D5CDD505-2E9C-101B-9397-08002B2CF9AE}" pid="3" name="Order">
    <vt:r8>8400</vt:r8>
  </property>
  <property fmtid="{D5CDD505-2E9C-101B-9397-08002B2CF9AE}" pid="4" name="_dlc_DocIdItemGuid">
    <vt:lpwstr>d824c15e-b082-4617-9319-b63a58bf347b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2022-12-08T07:01:10Z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762de5b4-45da-4234-a5e1-ee3e978f8a57</vt:lpwstr>
  </property>
  <property fmtid="{D5CDD505-2E9C-101B-9397-08002B2CF9AE}" pid="10" name="MSIP_Label_defa4170-0d19-0005-0004-bc88714345d2_ActionId">
    <vt:lpwstr>300977b7-affd-4885-beb4-5862363228f8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</Properties>
</file>