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1.xml" ContentType="application/vnd.openxmlformats-officedocument.spreadsheetml.pivotTable+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hidePivotFieldList="1"/>
  <mc:AlternateContent xmlns:mc="http://schemas.openxmlformats.org/markup-compatibility/2006">
    <mc:Choice Requires="x15">
      <x15ac:absPath xmlns:x15ac="http://schemas.microsoft.com/office/spreadsheetml/2010/11/ac" url="/Users/mdeveaux/Downloads/7-1-7 tools/Tool translations to check/French tools after Marguerite review/Clean version/"/>
    </mc:Choice>
  </mc:AlternateContent>
  <xr:revisionPtr revIDLastSave="0" documentId="13_ncr:1_{946D8D4F-757B-A14E-B2F3-989725FB7AAF}" xr6:coauthVersionLast="47" xr6:coauthVersionMax="47" xr10:uidLastSave="{00000000-0000-0000-0000-000000000000}"/>
  <bookViews>
    <workbookView xWindow="1000" yWindow="760" windowWidth="29240" windowHeight="18880" tabRatio="758" xr2:uid="{00000000-000D-0000-FFFF-FFFF00000000}"/>
  </bookViews>
  <sheets>
    <sheet name="1. Saisir données promptitude" sheetId="1" r:id="rId1"/>
    <sheet name="2. Évaluer les résultats 7-1-7" sheetId="2" r:id="rId2"/>
    <sheet name="3. Suivre les actions" sheetId="6" r:id="rId3"/>
    <sheet name="4. Classer les goulets" sheetId="4" r:id="rId4"/>
    <sheet name="Listes déroulantes" sheetId="5" state="hidden" r:id="rId5"/>
  </sheets>
  <externalReferences>
    <externalReference r:id="rId6"/>
  </externalReferences>
  <definedNames>
    <definedName name="DETECTION">'2. Évaluer les résultats 7-1-7'!$G$2:$G$18</definedName>
    <definedName name="EFFECTIVE_RESPONSE">'2. Évaluer les résultats 7-1-7'!$P$2:$P$18</definedName>
    <definedName name="EFFECTIVE_RESPONSE_COMPONENTS">'2. Évaluer les résultats 7-1-7'!$I$2:$I$18</definedName>
    <definedName name="NOTIFICATION">'2. Évaluer les résultats 7-1-7'!$H$2:$H$18</definedName>
  </definedNames>
  <calcPr calcId="191029"/>
  <pivotCaches>
    <pivotCache cacheId="4"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 i="2" l="1"/>
  <c r="P5" i="2"/>
  <c r="P6" i="2"/>
  <c r="P7" i="2"/>
  <c r="P8" i="2"/>
  <c r="P9" i="2"/>
  <c r="P10" i="2"/>
  <c r="P11" i="2"/>
  <c r="P12" i="2"/>
  <c r="P13" i="2"/>
  <c r="P14" i="2"/>
  <c r="P15" i="2"/>
  <c r="P16" i="2"/>
  <c r="P17" i="2"/>
  <c r="P18" i="2"/>
  <c r="P3" i="2"/>
  <c r="O4" i="2"/>
  <c r="O5" i="2"/>
  <c r="O6" i="2"/>
  <c r="O7" i="2"/>
  <c r="O8" i="2"/>
  <c r="O9" i="2"/>
  <c r="O10" i="2"/>
  <c r="O11" i="2"/>
  <c r="O12" i="2"/>
  <c r="O13" i="2"/>
  <c r="O14" i="2"/>
  <c r="O15" i="2"/>
  <c r="O16" i="2"/>
  <c r="O17" i="2"/>
  <c r="O18" i="2"/>
  <c r="O3" i="2"/>
  <c r="N4" i="2"/>
  <c r="N5" i="2"/>
  <c r="N6" i="2"/>
  <c r="N7" i="2"/>
  <c r="N8" i="2"/>
  <c r="N9" i="2"/>
  <c r="N10" i="2"/>
  <c r="N11" i="2"/>
  <c r="N12" i="2"/>
  <c r="N13" i="2"/>
  <c r="N14" i="2"/>
  <c r="N15" i="2"/>
  <c r="N16" i="2"/>
  <c r="N17" i="2"/>
  <c r="N18" i="2"/>
  <c r="N3" i="2"/>
  <c r="O19" i="2"/>
  <c r="M19" i="2"/>
  <c r="L19" i="2"/>
  <c r="K19" i="2"/>
  <c r="J19" i="2"/>
  <c r="I19" i="2"/>
  <c r="H19" i="2"/>
  <c r="G19" i="2"/>
  <c r="M4" i="2"/>
  <c r="M5" i="2"/>
  <c r="M6" i="2"/>
  <c r="M7" i="2"/>
  <c r="M8" i="2"/>
  <c r="M9" i="2"/>
  <c r="M10" i="2"/>
  <c r="M11" i="2"/>
  <c r="M12" i="2"/>
  <c r="M13" i="2"/>
  <c r="M14" i="2"/>
  <c r="M15" i="2"/>
  <c r="M16" i="2"/>
  <c r="M17" i="2"/>
  <c r="M18" i="2"/>
  <c r="M3" i="2"/>
  <c r="L4" i="2"/>
  <c r="L5" i="2"/>
  <c r="L6" i="2"/>
  <c r="L7" i="2"/>
  <c r="L8" i="2"/>
  <c r="L9" i="2"/>
  <c r="L10" i="2"/>
  <c r="L11" i="2"/>
  <c r="L12" i="2"/>
  <c r="L13" i="2"/>
  <c r="L14" i="2"/>
  <c r="L15" i="2"/>
  <c r="L16" i="2"/>
  <c r="L17" i="2"/>
  <c r="L18" i="2"/>
  <c r="L3" i="2"/>
  <c r="K4" i="2"/>
  <c r="K5" i="2"/>
  <c r="K6" i="2"/>
  <c r="K7" i="2"/>
  <c r="K8" i="2"/>
  <c r="K9" i="2"/>
  <c r="K10" i="2"/>
  <c r="K11" i="2"/>
  <c r="K12" i="2"/>
  <c r="K13" i="2"/>
  <c r="K14" i="2"/>
  <c r="K15" i="2"/>
  <c r="K16" i="2"/>
  <c r="K17" i="2"/>
  <c r="K18" i="2"/>
  <c r="K3" i="2"/>
  <c r="J4" i="2"/>
  <c r="J5" i="2"/>
  <c r="J6" i="2"/>
  <c r="J7" i="2"/>
  <c r="J8" i="2"/>
  <c r="J9" i="2"/>
  <c r="J10" i="2"/>
  <c r="J11" i="2"/>
  <c r="J12" i="2"/>
  <c r="J13" i="2"/>
  <c r="J14" i="2"/>
  <c r="J15" i="2"/>
  <c r="J16" i="2"/>
  <c r="J17" i="2"/>
  <c r="J18" i="2"/>
  <c r="J3" i="2"/>
  <c r="I4" i="2"/>
  <c r="I5" i="2"/>
  <c r="I6" i="2"/>
  <c r="I7" i="2"/>
  <c r="I8" i="2"/>
  <c r="I9" i="2"/>
  <c r="I10" i="2"/>
  <c r="I11" i="2"/>
  <c r="I12" i="2"/>
  <c r="I13" i="2"/>
  <c r="I14" i="2"/>
  <c r="I15" i="2"/>
  <c r="I16" i="2"/>
  <c r="I17" i="2"/>
  <c r="I18" i="2"/>
  <c r="I3" i="2"/>
  <c r="N19" i="2" l="1"/>
  <c r="H4" i="2" l="1"/>
  <c r="H5" i="2"/>
  <c r="H6" i="2"/>
  <c r="H7" i="2"/>
  <c r="H8" i="2"/>
  <c r="H9" i="2"/>
  <c r="H10" i="2"/>
  <c r="H11" i="2"/>
  <c r="H12" i="2"/>
  <c r="H13" i="2"/>
  <c r="H14" i="2"/>
  <c r="H15" i="2"/>
  <c r="H16" i="2"/>
  <c r="H17" i="2"/>
  <c r="H18" i="2"/>
  <c r="H3" i="2"/>
  <c r="G4" i="2"/>
  <c r="G5" i="2"/>
  <c r="G6" i="2"/>
  <c r="G7" i="2"/>
  <c r="G8" i="2"/>
  <c r="G9" i="2"/>
  <c r="G10" i="2"/>
  <c r="G11" i="2"/>
  <c r="G12" i="2"/>
  <c r="G13" i="2"/>
  <c r="G14" i="2"/>
  <c r="G15" i="2"/>
  <c r="G16" i="2"/>
  <c r="G17" i="2"/>
  <c r="G18" i="2"/>
  <c r="G3" i="2"/>
  <c r="F4" i="2"/>
  <c r="F5" i="2"/>
  <c r="F6" i="2"/>
  <c r="F7" i="2"/>
  <c r="F8" i="2"/>
  <c r="F9" i="2"/>
  <c r="F10" i="2"/>
  <c r="F11" i="2"/>
  <c r="F12" i="2"/>
  <c r="F13" i="2"/>
  <c r="F14" i="2"/>
  <c r="F15" i="2"/>
  <c r="F16" i="2"/>
  <c r="F17" i="2"/>
  <c r="F3" i="2"/>
  <c r="E4" i="2"/>
  <c r="E5" i="2"/>
  <c r="E6" i="2"/>
  <c r="E7" i="2"/>
  <c r="E8" i="2"/>
  <c r="E9" i="2"/>
  <c r="E10" i="2"/>
  <c r="E11" i="2"/>
  <c r="E12" i="2"/>
  <c r="E13" i="2"/>
  <c r="E14" i="2"/>
  <c r="E15" i="2"/>
  <c r="E16" i="2"/>
  <c r="E17" i="2"/>
  <c r="E3" i="2"/>
  <c r="D4" i="2"/>
  <c r="D5" i="2"/>
  <c r="D6" i="2"/>
  <c r="D7" i="2"/>
  <c r="D8" i="2"/>
  <c r="D9" i="2"/>
  <c r="D10" i="2"/>
  <c r="D11" i="2"/>
  <c r="D12" i="2"/>
  <c r="D13" i="2"/>
  <c r="D14" i="2"/>
  <c r="D15" i="2"/>
  <c r="D16" i="2"/>
  <c r="D17" i="2"/>
  <c r="D3" i="2"/>
  <c r="C4" i="2"/>
  <c r="C5" i="2"/>
  <c r="C6" i="2"/>
  <c r="C7" i="2"/>
  <c r="C8" i="2"/>
  <c r="C9" i="2"/>
  <c r="C10" i="2"/>
  <c r="C11" i="2"/>
  <c r="C12" i="2"/>
  <c r="C13" i="2"/>
  <c r="C14" i="2"/>
  <c r="C15" i="2"/>
  <c r="C16" i="2"/>
  <c r="C17" i="2"/>
  <c r="C3" i="2"/>
  <c r="B4" i="2"/>
  <c r="B5" i="2"/>
  <c r="B6" i="2"/>
  <c r="B7" i="2"/>
  <c r="B8" i="2"/>
  <c r="B9" i="2"/>
  <c r="B10" i="2"/>
  <c r="B11" i="2"/>
  <c r="B12" i="2"/>
  <c r="B13" i="2"/>
  <c r="B14" i="2"/>
  <c r="B15" i="2"/>
  <c r="B16" i="2"/>
  <c r="B17" i="2"/>
  <c r="B3" i="2"/>
  <c r="AB4" i="1"/>
  <c r="AB18" i="1"/>
  <c r="AB17" i="1"/>
  <c r="AB16" i="1"/>
  <c r="AB15" i="1"/>
  <c r="AB14" i="1"/>
  <c r="AB13" i="1"/>
  <c r="AB12" i="1"/>
  <c r="AB11" i="1"/>
  <c r="AB10" i="1"/>
  <c r="AB9" i="1"/>
  <c r="AB8" i="1"/>
  <c r="AB7" i="1"/>
  <c r="AB6" i="1"/>
  <c r="AB5" i="1"/>
  <c r="F35" i="2" l="1"/>
  <c r="C18" i="2"/>
  <c r="D18" i="2"/>
  <c r="B18" i="2"/>
  <c r="E18" i="2"/>
  <c r="F18" i="2"/>
  <c r="D45" i="2" l="1"/>
  <c r="E45" i="2"/>
  <c r="F45" i="2"/>
  <c r="G45" i="2"/>
  <c r="C45" i="2"/>
  <c r="I45" i="2"/>
  <c r="H45" i="2"/>
  <c r="I44" i="2"/>
  <c r="H44" i="2"/>
  <c r="F44" i="2"/>
  <c r="G44" i="2"/>
  <c r="E44" i="2"/>
  <c r="D44" i="2"/>
  <c r="C44" i="2"/>
  <c r="C39" i="2"/>
  <c r="C40" i="2" s="1"/>
  <c r="D39" i="2"/>
  <c r="D40" i="2" s="1"/>
  <c r="P19" i="2" l="1"/>
  <c r="F39" i="2"/>
  <c r="F40" i="2" s="1"/>
  <c r="E39" i="2"/>
  <c r="E40" i="2" s="1"/>
</calcChain>
</file>

<file path=xl/sharedStrings.xml><?xml version="1.0" encoding="utf-8"?>
<sst xmlns="http://schemas.openxmlformats.org/spreadsheetml/2006/main" count="859" uniqueCount="269">
  <si>
    <t>INFORMATIONS SUR L’ÉVÉNEMENT</t>
  </si>
  <si>
    <t>APPARITION</t>
  </si>
  <si>
    <t>DÉTECTION</t>
  </si>
  <si>
    <t xml:space="preserve">NOTIFICATION </t>
  </si>
  <si>
    <t>ACTIONS DE RÉPONSE PRÉCOCE DE LA CIBLE 7-1-7</t>
  </si>
  <si>
    <t>NOTES</t>
  </si>
  <si>
    <t>DE FIN</t>
  </si>
  <si>
    <r>
      <rPr>
        <b/>
        <sz val="9"/>
        <color theme="0"/>
        <rFont val="Arial"/>
        <family val="2"/>
      </rPr>
      <t xml:space="preserve">
</t>
    </r>
    <r>
      <rPr>
        <b/>
        <sz val="9"/>
        <color theme="0"/>
        <rFont val="Arial"/>
        <family val="2"/>
      </rPr>
      <t xml:space="preserve">Événement
</t>
    </r>
    <r>
      <rPr>
        <sz val="9"/>
        <color theme="0"/>
        <rFont val="Arial"/>
        <family val="2"/>
      </rPr>
      <t>Nom de la maladie endémique, de la maladie non endémique ou d’autres menaces pour la santé</t>
    </r>
  </si>
  <si>
    <r>
      <rPr>
        <b/>
        <sz val="9"/>
        <color rgb="FFF8FEF3"/>
        <rFont val="Arial"/>
        <family val="2"/>
      </rPr>
      <t xml:space="preserve">
</t>
    </r>
    <r>
      <rPr>
        <b/>
        <sz val="9"/>
        <color rgb="FFF8FEF3"/>
        <rFont val="Arial"/>
        <family val="2"/>
      </rPr>
      <t>Lieu</t>
    </r>
    <r>
      <rPr>
        <sz val="9"/>
        <color rgb="FFF8FEF3"/>
        <rFont val="Arial"/>
        <family val="2"/>
      </rPr>
      <t xml:space="preserve">
Niveau de gouvernance le plus élevé (par exemple, région)</t>
    </r>
  </si>
  <si>
    <r>
      <rPr>
        <b/>
        <sz val="9"/>
        <color rgb="FFF8FEF3"/>
        <rFont val="Arial"/>
        <family val="2"/>
      </rPr>
      <t xml:space="preserve">
</t>
    </r>
    <r>
      <rPr>
        <b/>
        <sz val="9"/>
        <color rgb="FFF8FEF3"/>
        <rFont val="Arial"/>
        <family val="2"/>
      </rPr>
      <t>Lieu</t>
    </r>
    <r>
      <rPr>
        <sz val="9"/>
        <color rgb="FFF8FEF3"/>
        <rFont val="Arial"/>
        <family val="2"/>
      </rPr>
      <t xml:space="preserve">
Niveau de gouvernance inférieur (par exemple, état, province)</t>
    </r>
    <r>
      <rPr>
        <sz val="9"/>
        <color rgb="FFF8FEF3"/>
        <rFont val="Arial"/>
        <family val="2"/>
      </rPr>
      <t xml:space="preserve"> </t>
    </r>
  </si>
  <si>
    <r>
      <rPr>
        <b/>
        <sz val="9"/>
        <color rgb="FFF8FEF3"/>
        <rFont val="Arial"/>
        <family val="2"/>
      </rPr>
      <t xml:space="preserve">
</t>
    </r>
    <r>
      <rPr>
        <b/>
        <sz val="9"/>
        <color rgb="FFF8FEF3"/>
        <rFont val="Arial"/>
        <family val="2"/>
      </rPr>
      <t>Lieu</t>
    </r>
    <r>
      <rPr>
        <sz val="9"/>
        <color rgb="FFF8FEF3"/>
        <rFont val="Arial"/>
        <family val="2"/>
      </rPr>
      <t xml:space="preserve">
Niveau de gouvernance inférieur
(par exemple, ville ou district)</t>
    </r>
    <r>
      <rPr>
        <sz val="9"/>
        <color rgb="FFF8FEF3"/>
        <rFont val="Arial"/>
        <family val="2"/>
      </rPr>
      <t xml:space="preserve"> </t>
    </r>
  </si>
  <si>
    <r>
      <rPr>
        <b/>
        <sz val="9"/>
        <color rgb="FFF8FEF3"/>
        <rFont val="Arial"/>
        <family val="2"/>
      </rPr>
      <t xml:space="preserve">
</t>
    </r>
    <r>
      <rPr>
        <b/>
        <sz val="9"/>
        <color rgb="FFF8FEF3"/>
        <rFont val="Arial"/>
        <family val="2"/>
      </rPr>
      <t xml:space="preserve">DATE D’APPARITION¹² </t>
    </r>
    <r>
      <rPr>
        <sz val="9"/>
        <color rgb="FFF8FEF3"/>
        <rFont val="Arial"/>
        <family val="2"/>
      </rPr>
      <t xml:space="preserve">
Voir la définition ci-dessous.</t>
    </r>
    <r>
      <rPr>
        <sz val="9"/>
        <color rgb="FFF8FEF3"/>
        <rFont val="Arial"/>
        <family val="2"/>
      </rPr>
      <t xml:space="preserve">
</t>
    </r>
  </si>
  <si>
    <r>
      <rPr>
        <b/>
        <sz val="9"/>
        <color rgb="FFF8FEF3"/>
        <rFont val="Arial"/>
        <family val="2"/>
      </rPr>
      <t xml:space="preserve">
</t>
    </r>
    <r>
      <rPr>
        <b/>
        <sz val="9"/>
        <color rgb="FFF8FEF3"/>
        <rFont val="Arial"/>
        <family val="2"/>
      </rPr>
      <t>Description</t>
    </r>
    <r>
      <rPr>
        <sz val="9"/>
        <color rgb="FFF8FEF3"/>
        <rFont val="Arial"/>
        <family val="2"/>
      </rPr>
      <t xml:space="preserve">
Justification de l’identification de cette date et toute observation importante.</t>
    </r>
  </si>
  <si>
    <r>
      <rPr>
        <b/>
        <sz val="9"/>
        <color theme="5"/>
        <rFont val="Arial"/>
        <family val="2"/>
      </rPr>
      <t xml:space="preserve">
</t>
    </r>
    <r>
      <rPr>
        <b/>
        <sz val="9"/>
        <color theme="5"/>
        <rFont val="Arial"/>
        <family val="2"/>
      </rPr>
      <t>DATE DE DÉTECTION</t>
    </r>
    <r>
      <rPr>
        <sz val="9"/>
        <color rgb="FF000000"/>
        <rFont val="Arial"/>
        <family val="2"/>
      </rPr>
      <t xml:space="preserve">
Date à laquelle l’événement est détecté pour la première fois par une source 
ou dans un système.</t>
    </r>
  </si>
  <si>
    <r>
      <rPr>
        <b/>
        <sz val="9"/>
        <color rgb="FF000000"/>
        <rFont val="Arial"/>
        <family val="2"/>
      </rPr>
      <t xml:space="preserve">
</t>
    </r>
    <r>
      <rPr>
        <b/>
        <sz val="9"/>
        <color rgb="FF000000"/>
        <rFont val="Arial"/>
        <family val="2"/>
      </rPr>
      <t>Description</t>
    </r>
    <r>
      <rPr>
        <sz val="9"/>
        <color rgb="FF000000"/>
        <rFont val="Arial"/>
        <family val="2"/>
      </rPr>
      <t xml:space="preserve">
Justification de l’identification de cette date et toute observation importante.</t>
    </r>
  </si>
  <si>
    <r>
      <rPr>
        <b/>
        <sz val="9"/>
        <color rgb="FF000000"/>
        <rFont val="Arial"/>
        <family val="2"/>
      </rPr>
      <t xml:space="preserve">
</t>
    </r>
    <r>
      <rPr>
        <b/>
        <sz val="9"/>
        <color rgb="FF000000"/>
        <rFont val="Arial"/>
        <family val="2"/>
      </rPr>
      <t xml:space="preserve">Goulets d’étranglement
</t>
    </r>
    <r>
      <rPr>
        <sz val="9"/>
        <color rgb="FF000000"/>
        <rFont val="Arial"/>
        <family val="2"/>
      </rPr>
      <t>Facteurs ayant empêché une action rapide.</t>
    </r>
    <r>
      <rPr>
        <sz val="9"/>
        <color rgb="FF000000"/>
        <rFont val="Arial"/>
        <family val="2"/>
      </rPr>
      <t xml:space="preserve"> </t>
    </r>
    <r>
      <rPr>
        <sz val="9"/>
        <color rgb="FF000000"/>
        <rFont val="Arial"/>
        <family val="2"/>
      </rPr>
      <t>Décrire brièvement 3 goulets d’étranglement au maximum, le cas échéant.</t>
    </r>
    <r>
      <rPr>
        <sz val="9"/>
        <color rgb="FF000000"/>
        <rFont val="Arial"/>
        <family val="2"/>
      </rPr>
      <t xml:space="preserve"> </t>
    </r>
    <r>
      <rPr>
        <sz val="9"/>
        <color rgb="FF000000"/>
        <rFont val="Arial"/>
        <family val="2"/>
      </rPr>
      <t>Les goulets d’étranglement sont compilés dans la fiche facultative.</t>
    </r>
  </si>
  <si>
    <r>
      <rPr>
        <b/>
        <sz val="9"/>
        <color rgb="FF000000"/>
        <rFont val="Arial"/>
        <family val="2"/>
      </rPr>
      <t xml:space="preserve">
</t>
    </r>
    <r>
      <rPr>
        <b/>
        <sz val="9"/>
        <color rgb="FF000000"/>
        <rFont val="Arial"/>
        <family val="2"/>
      </rPr>
      <t xml:space="preserve">Facteurs favorisants
</t>
    </r>
    <r>
      <rPr>
        <sz val="9"/>
        <color rgb="FF000000"/>
        <rFont val="Arial"/>
        <family val="2"/>
      </rPr>
      <t>Facteurs ayant favorisé une action rapide.</t>
    </r>
    <r>
      <rPr>
        <sz val="9"/>
        <color rgb="FF000000"/>
        <rFont val="Arial"/>
        <family val="2"/>
      </rPr>
      <t xml:space="preserve"> </t>
    </r>
    <r>
      <rPr>
        <sz val="9"/>
        <color rgb="FF000000"/>
        <rFont val="Arial"/>
        <family val="2"/>
      </rPr>
      <t>Documentez-les à des fins de plaidoyer et pour en démontrer l’impact.</t>
    </r>
  </si>
  <si>
    <r>
      <rPr>
        <b/>
        <sz val="9"/>
        <color rgb="FFF89736"/>
        <rFont val="Arial"/>
        <family val="2"/>
      </rPr>
      <t xml:space="preserve">
</t>
    </r>
    <r>
      <rPr>
        <b/>
        <sz val="9"/>
        <color rgb="FFF89736"/>
        <rFont val="Arial"/>
        <family val="2"/>
      </rPr>
      <t>DATE DE NOTIFICATION</t>
    </r>
    <r>
      <rPr>
        <sz val="9"/>
        <color rgb="FF000000"/>
        <rFont val="Arial"/>
        <family val="2"/>
      </rPr>
      <t xml:space="preserve">
Date à laquelle l’événement est signalé pour la première fois auprès d’une autorité de santé publique compétente.</t>
    </r>
  </si>
  <si>
    <r>
      <rPr>
        <b/>
        <sz val="9"/>
        <color rgb="FF000000"/>
        <rFont val="Arial"/>
        <family val="2"/>
      </rPr>
      <t xml:space="preserve">
</t>
    </r>
    <r>
      <rPr>
        <b/>
        <sz val="9"/>
        <color rgb="FF000000"/>
        <rFont val="Arial"/>
        <family val="2"/>
      </rPr>
      <t xml:space="preserve">Goulets d’étranglement
</t>
    </r>
    <r>
      <rPr>
        <sz val="9"/>
        <color rgb="FF000000"/>
        <rFont val="Arial"/>
        <family val="2"/>
      </rPr>
      <t>Facteurs ayant empêché une notification rapide.</t>
    </r>
    <r>
      <rPr>
        <sz val="9"/>
        <color rgb="FF000000"/>
        <rFont val="Arial"/>
        <family val="2"/>
      </rPr>
      <t xml:space="preserve"> </t>
    </r>
    <r>
      <rPr>
        <sz val="9"/>
        <color rgb="FF000000"/>
        <rFont val="Arial"/>
        <family val="2"/>
      </rPr>
      <t>Décrire brièvement 3 goulets d’étranglement au maximum, le cas échéant.</t>
    </r>
    <r>
      <rPr>
        <sz val="9"/>
        <color rgb="FF000000"/>
        <rFont val="Arial"/>
        <family val="2"/>
      </rPr>
      <t xml:space="preserve"> </t>
    </r>
    <r>
      <rPr>
        <sz val="9"/>
        <color rgb="FF000000"/>
        <rFont val="Arial"/>
        <family val="2"/>
      </rPr>
      <t>Les goulets d’étranglement sont compilés dans la fiche facultative.</t>
    </r>
  </si>
  <si>
    <r>
      <rPr>
        <b/>
        <sz val="9"/>
        <color rgb="FF000000"/>
        <rFont val="Arial"/>
        <family val="2"/>
      </rPr>
      <t xml:space="preserve">
</t>
    </r>
    <r>
      <rPr>
        <b/>
        <sz val="9"/>
        <color rgb="FF000000"/>
        <rFont val="Arial"/>
        <family val="2"/>
      </rPr>
      <t>Facteurs favorisants</t>
    </r>
    <r>
      <rPr>
        <b/>
        <sz val="9"/>
        <color rgb="FF000000"/>
        <rFont val="Arial"/>
        <family val="2"/>
      </rPr>
      <t xml:space="preserve">
</t>
    </r>
    <r>
      <rPr>
        <sz val="9"/>
        <color rgb="FF000000"/>
        <rFont val="Arial"/>
        <family val="2"/>
      </rPr>
      <t>Facteurs ayant favorisé une notification rapide.</t>
    </r>
    <r>
      <rPr>
        <sz val="9"/>
        <color rgb="FF000000"/>
        <rFont val="Arial"/>
        <family val="2"/>
      </rPr>
      <t xml:space="preserve"> </t>
    </r>
    <r>
      <rPr>
        <sz val="9"/>
        <color rgb="FF000000"/>
        <rFont val="Arial"/>
        <family val="2"/>
      </rPr>
      <t>Documentez-les à des fins de plaidoyer et pour en démontrer l’impact.</t>
    </r>
  </si>
  <si>
    <r>
      <rPr>
        <b/>
        <sz val="9"/>
        <color rgb="FF000000"/>
        <rFont val="Arial"/>
        <family val="2"/>
      </rPr>
      <t xml:space="preserve">
</t>
    </r>
    <r>
      <rPr>
        <b/>
        <sz val="9"/>
        <color rgb="FF000000"/>
        <rFont val="Arial"/>
        <family val="2"/>
      </rPr>
      <t>Action de réponse précoce n° 1</t>
    </r>
    <r>
      <rPr>
        <sz val="9"/>
        <color rgb="FF000000"/>
        <rFont val="Arial"/>
        <family val="2"/>
      </rPr>
      <t xml:space="preserve">
Lancer une investigation ou déployer une équipe d’investigation/d’intervention.</t>
    </r>
  </si>
  <si>
    <r>
      <rPr>
        <b/>
        <sz val="9"/>
        <color theme="1"/>
        <rFont val="Arial"/>
        <family val="2"/>
      </rPr>
      <t xml:space="preserve">
</t>
    </r>
    <r>
      <rPr>
        <b/>
        <sz val="9"/>
        <color theme="1"/>
        <rFont val="Arial"/>
        <family val="2"/>
      </rPr>
      <t>Action de réponse précoce n° 2</t>
    </r>
    <r>
      <rPr>
        <b/>
        <sz val="9"/>
        <color theme="1"/>
        <rFont val="Arial"/>
        <family val="2"/>
      </rPr>
      <t xml:space="preserve">
</t>
    </r>
    <r>
      <rPr>
        <sz val="9"/>
        <color theme="1"/>
        <rFont val="Arial"/>
        <family val="2"/>
      </rPr>
      <t>Effectuer une analyse épidémiologique et une évaluation initiale des risques.</t>
    </r>
  </si>
  <si>
    <r>
      <rPr>
        <b/>
        <sz val="9"/>
        <color rgb="FF000000"/>
        <rFont val="Arial"/>
        <family val="2"/>
      </rPr>
      <t xml:space="preserve">
</t>
    </r>
    <r>
      <rPr>
        <b/>
        <sz val="9"/>
        <color rgb="FF000000"/>
        <rFont val="Arial"/>
        <family val="2"/>
      </rPr>
      <t>Action de réponse précoce n° 3</t>
    </r>
    <r>
      <rPr>
        <sz val="9"/>
        <color rgb="FF000000"/>
        <rFont val="Arial"/>
        <family val="2"/>
      </rPr>
      <t xml:space="preserve">
Obtenir la confirmation en laboratoire de l’étiologie du foyer épidémique.</t>
    </r>
  </si>
  <si>
    <r>
      <rPr>
        <b/>
        <sz val="9"/>
        <color rgb="FF000000"/>
        <rFont val="Arial"/>
        <family val="2"/>
      </rPr>
      <t xml:space="preserve">
</t>
    </r>
    <r>
      <rPr>
        <b/>
        <sz val="9"/>
        <color rgb="FF000000"/>
        <rFont val="Arial"/>
        <family val="2"/>
      </rPr>
      <t>Action de réponse précoce n° </t>
    </r>
    <r>
      <rPr>
        <b/>
        <sz val="9"/>
        <color rgb="FF000000"/>
        <rFont val="Arial"/>
        <family val="2"/>
      </rPr>
      <t>4</t>
    </r>
    <r>
      <rPr>
        <sz val="9"/>
        <color rgb="FF000000"/>
        <rFont val="Arial"/>
        <family val="2"/>
      </rPr>
      <t xml:space="preserve">
Mettre en place dans les établissements de santé des mesures appropriées de prise de charge des cas ainsi que de prévention et de contrôle des infections (PCI)</t>
    </r>
  </si>
  <si>
    <r>
      <rPr>
        <b/>
        <sz val="9"/>
        <color rgb="FF000000"/>
        <rFont val="Arial"/>
        <family val="2"/>
      </rPr>
      <t xml:space="preserve">
</t>
    </r>
    <r>
      <rPr>
        <b/>
        <sz val="9"/>
        <color rgb="FF000000"/>
        <rFont val="Arial"/>
        <family val="2"/>
      </rPr>
      <t>Action de réponse précoce n° </t>
    </r>
    <r>
      <rPr>
        <b/>
        <sz val="9"/>
        <color rgb="FF000000"/>
        <rFont val="Arial"/>
        <family val="2"/>
      </rPr>
      <t>5</t>
    </r>
    <r>
      <rPr>
        <sz val="9"/>
        <color rgb="FF000000"/>
        <rFont val="Arial"/>
        <family val="2"/>
      </rPr>
      <t xml:space="preserve">
Mettre en place des contre-mesures³ de santé publique appropriées dans les communautés touchées.</t>
    </r>
  </si>
  <si>
    <r>
      <rPr>
        <b/>
        <sz val="9"/>
        <color rgb="FF000000"/>
        <rFont val="Arial"/>
        <family val="2"/>
      </rPr>
      <t xml:space="preserve">
</t>
    </r>
    <r>
      <rPr>
        <b/>
        <sz val="9"/>
        <color rgb="FF000000"/>
        <rFont val="Arial"/>
        <family val="2"/>
      </rPr>
      <t>Action de réponse précoce n° </t>
    </r>
    <r>
      <rPr>
        <b/>
        <sz val="9"/>
        <color rgb="FF000000"/>
        <rFont val="Arial"/>
        <family val="2"/>
      </rPr>
      <t>6</t>
    </r>
    <r>
      <rPr>
        <sz val="9"/>
        <color rgb="FF000000"/>
        <rFont val="Arial"/>
        <family val="2"/>
      </rPr>
      <t xml:space="preserve">
Entreprendre des activités appropriées de communication sur les risques et d’engagement communautaire.</t>
    </r>
  </si>
  <si>
    <r>
      <rPr>
        <b/>
        <sz val="9"/>
        <color rgb="FF000000"/>
        <rFont val="Arial"/>
        <family val="2"/>
      </rPr>
      <t xml:space="preserve">
</t>
    </r>
    <r>
      <rPr>
        <b/>
        <sz val="9"/>
        <color rgb="FF000000"/>
        <rFont val="Arial"/>
        <family val="2"/>
      </rPr>
      <t>Action de réponse précoce n° </t>
    </r>
    <r>
      <rPr>
        <b/>
        <sz val="9"/>
        <color rgb="FF000000"/>
        <rFont val="Arial"/>
        <family val="2"/>
      </rPr>
      <t>7</t>
    </r>
    <r>
      <rPr>
        <sz val="9"/>
        <color rgb="FF000000"/>
        <rFont val="Arial"/>
        <family val="2"/>
      </rPr>
      <t xml:space="preserve">
Mettre en place un mécanisme 
de coordination.</t>
    </r>
  </si>
  <si>
    <r>
      <rPr>
        <b/>
        <sz val="9"/>
        <color rgb="FF2FBB4D"/>
        <rFont val="Arial"/>
        <family val="2"/>
      </rPr>
      <t xml:space="preserve">
</t>
    </r>
    <r>
      <rPr>
        <b/>
        <sz val="9"/>
        <color rgb="FF2FBB4D"/>
        <rFont val="Arial"/>
        <family val="2"/>
      </rPr>
      <t>DATE D’ACHÈVEMENT 
DE LA RÉPONSE PRÉCOCE</t>
    </r>
    <r>
      <rPr>
        <sz val="9"/>
        <color rgb="FF2FBB4D"/>
        <rFont val="Arial"/>
        <family val="2"/>
      </rPr>
      <t xml:space="preserve">
</t>
    </r>
    <r>
      <rPr>
        <sz val="9"/>
        <color rgb="FF000000"/>
        <rFont val="Arial"/>
        <family val="2"/>
      </rPr>
      <t>Date à laquelle toutes les actions de réponse précoce pertinentes sont achevées.</t>
    </r>
    <r>
      <rPr>
        <sz val="9"/>
        <color rgb="FF000000"/>
        <rFont val="Arial"/>
        <family val="2"/>
      </rPr>
      <t xml:space="preserve"> </t>
    </r>
  </si>
  <si>
    <r>
      <rPr>
        <b/>
        <sz val="9"/>
        <color rgb="FF000000"/>
        <rFont val="Arial"/>
        <family val="2"/>
      </rPr>
      <t xml:space="preserve">
</t>
    </r>
    <r>
      <rPr>
        <b/>
        <sz val="9"/>
        <color rgb="FF000000"/>
        <rFont val="Arial"/>
        <family val="2"/>
      </rPr>
      <t>Facteurs favorisants</t>
    </r>
    <r>
      <rPr>
        <b/>
        <sz val="9"/>
        <color rgb="FF000000"/>
        <rFont val="Arial"/>
        <family val="2"/>
      </rPr>
      <t xml:space="preserve">
</t>
    </r>
    <r>
      <rPr>
        <sz val="9"/>
        <color rgb="FF000000"/>
        <rFont val="Arial"/>
        <family val="2"/>
      </rPr>
      <t>Facteurs ayant favorisé une action rapide.</t>
    </r>
    <r>
      <rPr>
        <sz val="9"/>
        <color rgb="FF000000"/>
        <rFont val="Arial"/>
        <family val="2"/>
      </rPr>
      <t xml:space="preserve"> </t>
    </r>
    <r>
      <rPr>
        <sz val="9"/>
        <color rgb="FF000000"/>
        <rFont val="Arial"/>
        <family val="2"/>
      </rPr>
      <t>Documentez-les à des fins de plaidoyer et pour en démontrer l’impact.</t>
    </r>
  </si>
  <si>
    <r>
      <rPr>
        <b/>
        <sz val="9"/>
        <color rgb="FF000000"/>
        <rFont val="Arial"/>
        <family val="2"/>
      </rPr>
      <t xml:space="preserve">
</t>
    </r>
    <r>
      <rPr>
        <b/>
        <sz val="9"/>
        <color rgb="FF000000"/>
        <rFont val="Arial"/>
        <family val="2"/>
      </rPr>
      <t xml:space="preserve">Date de fin
</t>
    </r>
    <r>
      <rPr>
        <sz val="9"/>
        <color rgb="FF000000"/>
        <rFont val="Arial"/>
        <family val="2"/>
      </rPr>
      <t>Date à laquelle l’épidémie est déclarée comme terminée par les autorités compétentes.</t>
    </r>
  </si>
  <si>
    <t xml:space="preserve">Observations ou 
justification de la saisie des données
</t>
  </si>
  <si>
    <t>ID</t>
  </si>
  <si>
    <t>Saisir l’événement</t>
  </si>
  <si>
    <t>Saisir le lieu</t>
  </si>
  <si>
    <t>Saisir le lieu (facultatif)</t>
  </si>
  <si>
    <t>Saisir JJ/MM/AA. 
Laisser en blanc si en attente/manquante.</t>
  </si>
  <si>
    <t>Décrire brièvement.</t>
  </si>
  <si>
    <t>Goulet d'étranglement 1</t>
  </si>
  <si>
    <t>Goulet d'étranglement 2</t>
  </si>
  <si>
    <t>Goulet d'étranglement 3</t>
  </si>
  <si>
    <t>Saisir JJ/MM/AA. Indiquer s.o. (pas S/O) si sans objet. Laisser en blanc si en attente/manquante.</t>
  </si>
  <si>
    <t xml:space="preserve">La date la plus ancienne est générée automatiquement 
avec la fonction MAX. Incomplet si des cellules sont laissées en blanc. </t>
  </si>
  <si>
    <t>Saisir JJ/MM/AA. 
Laisser en blanc si en attente ou manquante.</t>
  </si>
  <si>
    <t>Exemple</t>
  </si>
  <si>
    <t>Exemple A</t>
  </si>
  <si>
    <t>Exemple B</t>
  </si>
  <si>
    <t>Exemple C</t>
  </si>
  <si>
    <r>
      <rPr>
        <sz val="8"/>
        <color theme="5" tint="-0.499984740745262"/>
        <rFont val="Arial"/>
        <family val="2"/>
      </rPr>
      <t xml:space="preserve">  </t>
    </r>
    <r>
      <rPr>
        <sz val="8"/>
        <color theme="5" tint="-0.499984740745262"/>
        <rFont val="Arial"/>
        <family val="2"/>
      </rPr>
      <t>Pour ajouter une nouvelle ligne :</t>
    </r>
    <r>
      <rPr>
        <sz val="8"/>
        <color theme="5" tint="-0.499984740745262"/>
        <rFont val="Arial"/>
        <family val="2"/>
      </rPr>
      <t xml:space="preserve"> </t>
    </r>
    <r>
      <rPr>
        <sz val="8"/>
        <color theme="5" tint="-0.499984740745262"/>
        <rFont val="Arial"/>
        <family val="2"/>
      </rPr>
      <t>sélectionnez la ligne « # » en entier (cliquez sur le numéro de la ligne), puis appuyez sur les touches Ctrl, Maj et plus (+).</t>
    </r>
    <r>
      <rPr>
        <sz val="8"/>
        <color theme="5" tint="-0.499984740745262"/>
        <rFont val="Arial"/>
        <family val="2"/>
      </rPr>
      <t xml:space="preserve"> </t>
    </r>
    <r>
      <rPr>
        <sz val="8"/>
        <color theme="5" tint="-0.499984740745262"/>
        <rFont val="Arial"/>
        <family val="2"/>
      </rPr>
      <t>Veillez à ajouter un nombre identique de lignes dans la feuille suivante.</t>
    </r>
    <r>
      <rPr>
        <sz val="8"/>
        <color theme="5" tint="-0.499984740745262"/>
        <rFont val="Arial"/>
        <family val="2"/>
      </rPr>
      <t xml:space="preserve">
</t>
    </r>
  </si>
  <si>
    <t xml:space="preserve">  1. La date d’apparition est susceptible d’être modifiée à mesure que les données sont mises à jour au cours de l’enquête épidémiologique. </t>
  </si>
  <si>
    <r>
      <rPr>
        <sz val="8"/>
        <color rgb="FF4C4C4F"/>
        <rFont val="Arial"/>
        <family val="2"/>
      </rPr>
      <t xml:space="preserve">  </t>
    </r>
    <r>
      <rPr>
        <sz val="8"/>
        <color rgb="FF4C4C4F"/>
        <rFont val="Arial"/>
        <family val="2"/>
      </rPr>
      <t>2.</t>
    </r>
    <r>
      <rPr>
        <sz val="8"/>
        <color rgb="FF4C4C4F"/>
        <rFont val="Arial"/>
        <family val="2"/>
      </rPr>
      <t xml:space="preserve"> </t>
    </r>
    <r>
      <rPr>
        <b/>
        <sz val="8"/>
        <color rgb="FF4C4C4F"/>
        <rFont val="Arial"/>
        <family val="2"/>
      </rPr>
      <t>Définition de la date d'apparition</t>
    </r>
    <r>
      <rPr>
        <sz val="8"/>
        <color rgb="FF4C4C4F"/>
        <rFont val="Arial"/>
        <family val="2"/>
      </rPr>
      <t>.</t>
    </r>
    <r>
      <rPr>
        <sz val="8"/>
        <color rgb="FF4C4C4F"/>
        <rFont val="Arial"/>
        <family val="2"/>
      </rPr>
      <t xml:space="preserve"> </t>
    </r>
    <r>
      <rPr>
        <sz val="8"/>
        <color rgb="FF4C4C4F"/>
        <rFont val="Arial"/>
        <family val="2"/>
      </rPr>
      <t>Pour les maladies endémiques : date à laquelle une augmentation prédéterminée de l’incidence des cas par rapport aux taux de référence s’est produite ; pour les maladies non endémiques : date à laquelle le cas index ou le premier cas épidémiologiquement lié a présenté des symptômes ; pour les autres événements de santé publique : date à laquelle la menace répond pour la première fois aux critères d’un événement à signaler, selon les normes de déclaration du pays.</t>
    </r>
  </si>
  <si>
    <r>
      <rPr>
        <sz val="8"/>
        <color rgb="FF4C4C4F"/>
        <rFont val="Arial"/>
        <family val="2"/>
      </rPr>
      <t xml:space="preserve">  </t>
    </r>
    <r>
      <rPr>
        <sz val="8"/>
        <color rgb="FF4C4C4F"/>
        <rFont val="Arial"/>
        <family val="2"/>
      </rPr>
      <t>3.</t>
    </r>
    <r>
      <rPr>
        <sz val="8"/>
        <color rgb="FF4C4C4F"/>
        <rFont val="Arial"/>
        <family val="2"/>
      </rPr>
      <t xml:space="preserve"> </t>
    </r>
    <r>
      <rPr>
        <sz val="8"/>
        <color rgb="FF4C4C4F"/>
        <rFont val="Arial"/>
        <family val="2"/>
      </rPr>
      <t xml:space="preserve">Ex., </t>
    </r>
    <r>
      <rPr>
        <b/>
        <sz val="8"/>
        <color rgb="FF4C4C4F"/>
        <rFont val="Arial"/>
        <family val="2"/>
      </rPr>
      <t>distribution de produits dans la communauté afin de prévenir la propagation de l’épidémie</t>
    </r>
    <r>
      <rPr>
        <sz val="8"/>
        <color rgb="FF4C4C4F"/>
        <rFont val="Arial"/>
        <family val="2"/>
      </rPr>
      <t xml:space="preserve"> (par exemple, vaccins, sachets de SRO, agents antimicrobiens, traitement de l’eau, savon, insectifuges, moustiquaires, EPI), introduction de mesures sanitaires et sociales (par exemple, port du masque, restrictions de voyage, quarantaine, rappel d’aliments, avis de risque de contamination de l’eau).</t>
    </r>
  </si>
  <si>
    <t>NOTIFICATION</t>
  </si>
  <si>
    <t>RÉPONSE</t>
  </si>
  <si>
    <t>REMARQUES</t>
  </si>
  <si>
    <r>
      <rPr>
        <b/>
        <sz val="9"/>
        <color theme="0"/>
        <rFont val="Arial"/>
        <family val="2"/>
      </rPr>
      <t xml:space="preserve">
</t>
    </r>
    <r>
      <rPr>
        <b/>
        <sz val="9"/>
        <color theme="0"/>
        <rFont val="Arial"/>
        <family val="2"/>
      </rPr>
      <t>DATE D’APPARITION</t>
    </r>
    <r>
      <rPr>
        <b/>
        <sz val="9"/>
        <color theme="0"/>
        <rFont val="Arial"/>
        <family val="2"/>
      </rPr>
      <t xml:space="preserve">¹² </t>
    </r>
    <r>
      <rPr>
        <sz val="9"/>
        <color theme="0"/>
        <rFont val="Arial"/>
        <family val="2"/>
      </rPr>
      <t xml:space="preserve">
Voir la définition ci-dessous.</t>
    </r>
    <r>
      <rPr>
        <sz val="9"/>
        <color theme="0"/>
        <rFont val="Arial"/>
        <family val="2"/>
      </rPr>
      <t xml:space="preserve">
</t>
    </r>
  </si>
  <si>
    <r>
      <rPr>
        <b/>
        <sz val="9"/>
        <color theme="0"/>
        <rFont val="Arial"/>
        <family val="2"/>
      </rPr>
      <t xml:space="preserve">
</t>
    </r>
    <r>
      <rPr>
        <b/>
        <sz val="9"/>
        <color theme="0"/>
        <rFont val="Arial"/>
        <family val="2"/>
      </rPr>
      <t>Lieu</t>
    </r>
    <r>
      <rPr>
        <sz val="9"/>
        <color theme="0"/>
        <rFont val="Arial"/>
        <family val="2"/>
      </rPr>
      <t xml:space="preserve">
Niveau de gouvernance le plus élevé (par exemple, région, état, province)</t>
    </r>
  </si>
  <si>
    <r>
      <rPr>
        <b/>
        <sz val="9"/>
        <color theme="0"/>
        <rFont val="Arial"/>
        <family val="2"/>
      </rPr>
      <t xml:space="preserve">
</t>
    </r>
    <r>
      <rPr>
        <b/>
        <sz val="9"/>
        <color theme="0"/>
        <rFont val="Arial"/>
        <family val="2"/>
      </rPr>
      <t>Lieu</t>
    </r>
    <r>
      <rPr>
        <sz val="9"/>
        <color theme="0"/>
        <rFont val="Arial"/>
        <family val="2"/>
      </rPr>
      <t xml:space="preserve">
Niveau de gouvernance inférieur (par exemple, district, comté)</t>
    </r>
    <r>
      <rPr>
        <sz val="9"/>
        <color theme="0"/>
        <rFont val="Arial"/>
        <family val="2"/>
      </rPr>
      <t xml:space="preserve"> </t>
    </r>
  </si>
  <si>
    <r>
      <rPr>
        <b/>
        <sz val="9"/>
        <color theme="0"/>
        <rFont val="Arial"/>
        <family val="2"/>
      </rPr>
      <t xml:space="preserve">
</t>
    </r>
    <r>
      <rPr>
        <b/>
        <sz val="9"/>
        <color theme="0"/>
        <rFont val="Arial"/>
        <family val="2"/>
      </rPr>
      <t>Lieu</t>
    </r>
    <r>
      <rPr>
        <sz val="9"/>
        <color theme="0"/>
        <rFont val="Arial"/>
        <family val="2"/>
      </rPr>
      <t xml:space="preserve">
Niveau de gouvernance inférieur 
(par exemple, municipalité)</t>
    </r>
    <r>
      <rPr>
        <sz val="9"/>
        <color theme="0"/>
        <rFont val="Arial"/>
        <family val="2"/>
      </rPr>
      <t xml:space="preserve"> </t>
    </r>
  </si>
  <si>
    <r>
      <rPr>
        <b/>
        <sz val="9"/>
        <color rgb="FFED5446"/>
        <rFont val="Arial"/>
        <family val="2"/>
      </rPr>
      <t xml:space="preserve">
</t>
    </r>
    <r>
      <rPr>
        <b/>
        <sz val="9"/>
        <color rgb="FFED5446"/>
        <rFont val="Arial"/>
        <family val="2"/>
      </rPr>
      <t>RAPIDITÉ DE LA DÉTECTION</t>
    </r>
    <r>
      <rPr>
        <sz val="9"/>
        <color rgb="FF000000"/>
        <rFont val="Arial"/>
        <family val="2"/>
      </rPr>
      <t xml:space="preserve">
Différence entre
les dates d’apparition
et de détection
</t>
    </r>
    <r>
      <rPr>
        <b/>
        <sz val="9"/>
        <color rgb="FF000000"/>
        <rFont val="Arial"/>
        <family val="2"/>
      </rPr>
      <t xml:space="preserve">OBJECTIF
</t>
    </r>
    <r>
      <rPr>
        <b/>
        <sz val="12"/>
        <color rgb="FFED5446"/>
        <rFont val="Arial"/>
        <family val="2"/>
      </rPr>
      <t>7 jours</t>
    </r>
  </si>
  <si>
    <r>
      <rPr>
        <b/>
        <sz val="9"/>
        <color rgb="FFF89736"/>
        <rFont val="Arial"/>
        <family val="2"/>
      </rPr>
      <t xml:space="preserve">
</t>
    </r>
    <r>
      <rPr>
        <b/>
        <sz val="9"/>
        <color rgb="FFF89736"/>
        <rFont val="Arial"/>
        <family val="2"/>
      </rPr>
      <t>RAPIDITÉ DE LA NOTIFICATION</t>
    </r>
    <r>
      <rPr>
        <sz val="9"/>
        <color rgb="FF000000"/>
        <rFont val="Arial"/>
        <family val="2"/>
      </rPr>
      <t xml:space="preserve">
Différence entre
les dates d’apparition
et de notification
</t>
    </r>
    <r>
      <rPr>
        <b/>
        <sz val="9"/>
        <color rgb="FF000000"/>
        <rFont val="Arial"/>
        <family val="2"/>
      </rPr>
      <t xml:space="preserve">OBJECTIF
</t>
    </r>
    <r>
      <rPr>
        <b/>
        <sz val="12"/>
        <color rgb="FFF89736"/>
        <rFont val="Arial"/>
        <family val="2"/>
      </rPr>
      <t>1 jour</t>
    </r>
  </si>
  <si>
    <r>
      <rPr>
        <b/>
        <sz val="8"/>
        <color rgb="FF000000"/>
        <rFont val="Arial"/>
        <family val="2"/>
      </rPr>
      <t xml:space="preserve">
</t>
    </r>
    <r>
      <rPr>
        <b/>
        <sz val="8"/>
        <color rgb="FF000000"/>
        <rFont val="Arial"/>
        <family val="2"/>
      </rPr>
      <t>Action de réponse précoce n° 1</t>
    </r>
    <r>
      <rPr>
        <sz val="8"/>
        <color rgb="FF000000"/>
        <rFont val="Arial"/>
        <family val="2"/>
      </rPr>
      <t xml:space="preserve">
Lancer une investigation ou déployer une équipe d’investigation/d’intervention</t>
    </r>
  </si>
  <si>
    <r>
      <rPr>
        <b/>
        <sz val="8"/>
        <color theme="1"/>
        <rFont val="Arial"/>
        <family val="2"/>
      </rPr>
      <t xml:space="preserve">
</t>
    </r>
    <r>
      <rPr>
        <b/>
        <sz val="8"/>
        <color theme="1"/>
        <rFont val="Arial"/>
        <family val="2"/>
      </rPr>
      <t>Action de réponse précoce n° 2</t>
    </r>
    <r>
      <rPr>
        <b/>
        <sz val="8"/>
        <color theme="1"/>
        <rFont val="Arial"/>
        <family val="2"/>
      </rPr>
      <t xml:space="preserve">
</t>
    </r>
    <r>
      <rPr>
        <sz val="8"/>
        <color theme="1"/>
        <rFont val="Arial"/>
        <family val="2"/>
      </rPr>
      <t>Effectuer une analyse épidémiologique et une évaluation initiale des risques.</t>
    </r>
  </si>
  <si>
    <r>
      <rPr>
        <b/>
        <sz val="8"/>
        <color rgb="FF000000"/>
        <rFont val="Arial"/>
        <family val="2"/>
      </rPr>
      <t xml:space="preserve">
</t>
    </r>
    <r>
      <rPr>
        <b/>
        <sz val="8"/>
        <color rgb="FF000000"/>
        <rFont val="Arial"/>
        <family val="2"/>
      </rPr>
      <t>Action de réponse précoce n° </t>
    </r>
    <r>
      <rPr>
        <b/>
        <sz val="8"/>
        <color rgb="FF000000"/>
        <rFont val="Arial"/>
        <family val="2"/>
      </rPr>
      <t>3</t>
    </r>
    <r>
      <rPr>
        <sz val="8"/>
        <color rgb="FF000000"/>
        <rFont val="Arial"/>
        <family val="2"/>
      </rPr>
      <t xml:space="preserve">
Obtenir la confirmation en laboratoire de l’étiologie du foyer épidémique.</t>
    </r>
  </si>
  <si>
    <r>
      <rPr>
        <b/>
        <sz val="8"/>
        <color rgb="FF000000"/>
        <rFont val="Arial"/>
        <family val="2"/>
      </rPr>
      <t xml:space="preserve">
</t>
    </r>
    <r>
      <rPr>
        <b/>
        <sz val="8"/>
        <color rgb="FF000000"/>
        <rFont val="Arial"/>
        <family val="2"/>
      </rPr>
      <t>Action de réponse précoce n° </t>
    </r>
    <r>
      <rPr>
        <b/>
        <sz val="8"/>
        <color rgb="FF000000"/>
        <rFont val="Arial"/>
        <family val="2"/>
      </rPr>
      <t>4</t>
    </r>
    <r>
      <rPr>
        <sz val="8"/>
        <color rgb="FF000000"/>
        <rFont val="Arial"/>
        <family val="2"/>
      </rPr>
      <t xml:space="preserve">
Mettre en place dans les établissements de santé des mesures appropriées de prise de charge des cas ainsi que de prévention et de contrôle des infections (PCI).</t>
    </r>
  </si>
  <si>
    <r>
      <rPr>
        <b/>
        <sz val="8"/>
        <color rgb="FF000000"/>
        <rFont val="Arial"/>
        <family val="2"/>
      </rPr>
      <t xml:space="preserve">
</t>
    </r>
    <r>
      <rPr>
        <b/>
        <sz val="8"/>
        <color rgb="FF000000"/>
        <rFont val="Arial"/>
        <family val="2"/>
      </rPr>
      <t>Action de réponse précoce n° </t>
    </r>
    <r>
      <rPr>
        <b/>
        <sz val="8"/>
        <color rgb="FF000000"/>
        <rFont val="Arial"/>
        <family val="2"/>
      </rPr>
      <t>5</t>
    </r>
    <r>
      <rPr>
        <sz val="8"/>
        <color rgb="FF000000"/>
        <rFont val="Arial"/>
        <family val="2"/>
      </rPr>
      <t xml:space="preserve">
Mettre en place des contre-mesures³ de santé publique appropriées dans les communautés touchées.</t>
    </r>
  </si>
  <si>
    <r>
      <rPr>
        <b/>
        <sz val="8"/>
        <color rgb="FF000000"/>
        <rFont val="Arial"/>
        <family val="2"/>
      </rPr>
      <t xml:space="preserve">
</t>
    </r>
    <r>
      <rPr>
        <b/>
        <sz val="8"/>
        <color rgb="FF000000"/>
        <rFont val="Arial"/>
        <family val="2"/>
      </rPr>
      <t>Action de réponse précoce n° </t>
    </r>
    <r>
      <rPr>
        <b/>
        <sz val="8"/>
        <color rgb="FF000000"/>
        <rFont val="Arial"/>
        <family val="2"/>
      </rPr>
      <t>6</t>
    </r>
    <r>
      <rPr>
        <sz val="8"/>
        <color rgb="FF000000"/>
        <rFont val="Arial"/>
        <family val="2"/>
      </rPr>
      <t xml:space="preserve">
Entreprendre des activités appropriées de communication sur les risques et d’engagement communautaire.</t>
    </r>
  </si>
  <si>
    <r>
      <rPr>
        <b/>
        <sz val="8"/>
        <color rgb="FF000000"/>
        <rFont val="Arial"/>
        <family val="2"/>
      </rPr>
      <t xml:space="preserve">
</t>
    </r>
    <r>
      <rPr>
        <b/>
        <sz val="8"/>
        <color rgb="FF000000"/>
        <rFont val="Arial"/>
        <family val="2"/>
      </rPr>
      <t>Action de réponse précoce n° </t>
    </r>
    <r>
      <rPr>
        <b/>
        <sz val="8"/>
        <color rgb="FF000000"/>
        <rFont val="Arial"/>
        <family val="2"/>
      </rPr>
      <t>7</t>
    </r>
    <r>
      <rPr>
        <sz val="8"/>
        <color rgb="FF000000"/>
        <rFont val="Arial"/>
        <family val="2"/>
      </rPr>
      <t xml:space="preserve">
Mettre en place un mécanisme 
de coordination.</t>
    </r>
  </si>
  <si>
    <r>
      <rPr>
        <b/>
        <sz val="9"/>
        <color rgb="FF2FBB4D"/>
        <rFont val="Arial"/>
        <family val="2"/>
      </rPr>
      <t xml:space="preserve">
</t>
    </r>
    <r>
      <rPr>
        <b/>
        <sz val="9"/>
        <color rgb="FF2FBB4D"/>
        <rFont val="Arial"/>
        <family val="2"/>
      </rPr>
      <t>RAPIDITÉ DE L’ACHÈVEMENT DE 
LA RÉPONSE PRÉCOCE</t>
    </r>
    <r>
      <rPr>
        <sz val="9"/>
        <color rgb="FF000000"/>
        <rFont val="Arial"/>
        <family val="2"/>
      </rPr>
      <t xml:space="preserve">
Différence entre les dates de notification et de réalisation
de la dernière action de réponse précoce.
</t>
    </r>
    <r>
      <rPr>
        <b/>
        <sz val="9"/>
        <color rgb="FF000000"/>
        <rFont val="Arial"/>
        <family val="2"/>
      </rPr>
      <t xml:space="preserve">
OBJECTIF
</t>
    </r>
    <r>
      <rPr>
        <b/>
        <sz val="12"/>
        <color rgb="FF2FBB4D"/>
        <rFont val="Arial"/>
        <family val="2"/>
      </rPr>
      <t>7 jours</t>
    </r>
  </si>
  <si>
    <t xml:space="preserve">Observations ou 
justification de la saisie des données
</t>
  </si>
  <si>
    <t>#</t>
  </si>
  <si>
    <t xml:space="preserve">Pourcentage de cibles atteintes </t>
  </si>
  <si>
    <r>
      <rPr>
        <sz val="8"/>
        <color theme="5" tint="-0.499984740745262"/>
        <rFont val="Arial"/>
        <family val="2"/>
      </rPr>
      <t xml:space="preserve">  </t>
    </r>
    <r>
      <rPr>
        <sz val="8"/>
        <color theme="5" tint="-0.499984740745262"/>
        <rFont val="Arial"/>
        <family val="2"/>
      </rPr>
      <t>Pour ajouter une nouvelle ligne :</t>
    </r>
    <r>
      <rPr>
        <sz val="8"/>
        <color theme="5" tint="-0.499984740745262"/>
        <rFont val="Arial"/>
        <family val="2"/>
      </rPr>
      <t xml:space="preserve"> </t>
    </r>
    <r>
      <rPr>
        <sz val="8"/>
        <color theme="5" tint="-0.499984740745262"/>
        <rFont val="Arial"/>
        <family val="2"/>
      </rPr>
      <t xml:space="preserve">sélectionnez la </t>
    </r>
    <r>
      <rPr>
        <b/>
        <sz val="8"/>
        <color theme="5" tint="-0.499984740745262"/>
        <rFont val="Arial"/>
        <family val="2"/>
      </rPr>
      <t>ligne « # »</t>
    </r>
    <r>
      <rPr>
        <sz val="8"/>
        <color theme="5" tint="-0.499984740745262"/>
        <rFont val="Arial"/>
        <family val="2"/>
      </rPr>
      <t xml:space="preserve"> en entier (cliquez sur le numéro de la ligne), puis appuyez sur les touches </t>
    </r>
    <r>
      <rPr>
        <b/>
        <sz val="8"/>
        <color theme="5" tint="-0.499984740745262"/>
        <rFont val="Arial"/>
        <family val="2"/>
      </rPr>
      <t>Ctrl, Maj et plus (+).</t>
    </r>
  </si>
  <si>
    <t xml:space="preserve">  2. Définition de la date d’apparition Pour les maladies endémiques : date à laquelle une augmentation prédéterminée de l’incidence des cas par rapport aux taux de référence s’est produite ; pour les maladies non endémiques : date à laquelle le cas index ou le premier cas épidémiologiquement lié a présenté des symptômes ; pour les autres événements de santé publique : date à laquelle la menace répond pour la première fois aux critères d’un événement à signaler, selon les normes de déclaration du pays.</t>
  </si>
  <si>
    <t xml:space="preserve">  3. Approvisionnement et distribution de produits dans la communauté afin de prévenir la propagation de l’épidémie (par exemple, vaccins, sachets de SRO, agents antimicrobiens, traitement de l’eau, savon, insectifuges, moustiquaires, EPI), introduction de mesures sanitaires et sociales (p. exemple, port du masque, restrictions de voyage, quarantaine, rappel d’aliments, avis de risque de contamination de l’eau).</t>
  </si>
  <si>
    <t>Légende</t>
  </si>
  <si>
    <t>Format</t>
  </si>
  <si>
    <t>Action</t>
  </si>
  <si>
    <t>s.o.</t>
  </si>
  <si>
    <r>
      <rPr>
        <b/>
        <sz val="8"/>
        <color rgb="FF000000"/>
        <rFont val="Arial"/>
        <family val="2"/>
      </rPr>
      <t>Sans objet.</t>
    </r>
    <r>
      <rPr>
        <b/>
        <sz val="8"/>
        <color rgb="FF000000"/>
        <rFont val="Arial"/>
        <family val="2"/>
      </rPr>
      <t xml:space="preserve"> </t>
    </r>
    <r>
      <rPr>
        <sz val="8"/>
        <color rgb="FF000000"/>
        <rFont val="Arial"/>
        <family val="2"/>
      </rPr>
      <t>Vérifier les données de la feuille 1 pour remplir ou laisser s.o. (remarque : ne pas écrire S/O).</t>
    </r>
  </si>
  <si>
    <t>!</t>
  </si>
  <si>
    <r>
      <rPr>
        <b/>
        <sz val="8"/>
        <color rgb="FF000000"/>
        <rFont val="Arial"/>
        <family val="2"/>
      </rPr>
      <t>Valeur négative.</t>
    </r>
    <r>
      <rPr>
        <sz val="8"/>
        <color rgb="FF000000"/>
        <rFont val="Arial"/>
        <family val="2"/>
      </rPr>
      <t xml:space="preserve"> </t>
    </r>
    <r>
      <rPr>
        <sz val="8"/>
        <color rgb="FF000000"/>
        <rFont val="Arial"/>
        <family val="2"/>
      </rPr>
      <t>Erreur potentielle de saisie des données à discuter.</t>
    </r>
    <r>
      <rPr>
        <sz val="8"/>
        <color rgb="FF000000"/>
        <rFont val="Arial"/>
        <family val="2"/>
      </rPr>
      <t xml:space="preserve"> </t>
    </r>
    <r>
      <rPr>
        <sz val="8"/>
        <color rgb="FF000000"/>
        <rFont val="Arial"/>
        <family val="2"/>
      </rPr>
      <t>Si les données sont correctes, ne pas ajuster les dates afin de présenter une valeur positive.</t>
    </r>
    <r>
      <rPr>
        <sz val="8"/>
        <color rgb="FF000000"/>
        <rFont val="Arial"/>
        <family val="2"/>
      </rPr>
      <t xml:space="preserve"> </t>
    </r>
    <r>
      <rPr>
        <sz val="8"/>
        <color rgb="FF000000"/>
        <rFont val="Arial"/>
        <family val="2"/>
      </rPr>
      <t>Prendre note de cet intervalle et s’assurer que la description/justification de la sélection de la date est documentée.</t>
    </r>
  </si>
  <si>
    <t>Manquantes</t>
  </si>
  <si>
    <r>
      <rPr>
        <b/>
        <sz val="8"/>
        <color rgb="FF000000"/>
        <rFont val="Arial"/>
        <family val="2"/>
      </rPr>
      <t>Données manquantes.</t>
    </r>
    <r>
      <rPr>
        <b/>
        <sz val="8"/>
        <color rgb="FF000000"/>
        <rFont val="Arial"/>
        <family val="2"/>
      </rPr>
      <t xml:space="preserve"> </t>
    </r>
    <r>
      <rPr>
        <sz val="8"/>
        <color rgb="FF000000"/>
        <rFont val="Arial"/>
        <family val="2"/>
      </rPr>
      <t>Vérifier les données de la feuille 1 pour remplir ou laisser vide.</t>
    </r>
  </si>
  <si>
    <t>Surbrillance en vert</t>
  </si>
  <si>
    <r>
      <rPr>
        <b/>
        <sz val="8"/>
        <color rgb="FF000000"/>
        <rFont val="Arial"/>
        <family val="2"/>
      </rPr>
      <t>A atteint l’objectif.</t>
    </r>
    <r>
      <rPr>
        <sz val="8"/>
        <color rgb="FF000000"/>
        <rFont val="Arial"/>
        <family val="2"/>
      </rPr>
      <t xml:space="preserve"> </t>
    </r>
    <r>
      <rPr>
        <sz val="8"/>
        <color rgb="FF000000"/>
        <rFont val="Arial"/>
        <family val="2"/>
      </rPr>
      <t>Discuter des facteurs favorisants.</t>
    </r>
    <r>
      <rPr>
        <sz val="8"/>
        <color rgb="FF000000"/>
        <rFont val="Arial"/>
        <family val="2"/>
      </rPr>
      <t xml:space="preserve"> </t>
    </r>
    <r>
      <rPr>
        <sz val="8"/>
        <color rgb="FF000000"/>
        <rFont val="Arial"/>
        <family val="2"/>
      </rPr>
      <t>Les documenter à des fins de plaidoyer et pour en démontrer l’impact.</t>
    </r>
  </si>
  <si>
    <t>Surbrillance en rouge</t>
  </si>
  <si>
    <r>
      <rPr>
        <b/>
        <sz val="8"/>
        <color rgb="FF000000"/>
        <rFont val="Arial"/>
        <family val="2"/>
      </rPr>
      <t>Ne répond pas aux attentes</t>
    </r>
    <r>
      <rPr>
        <sz val="8"/>
        <color rgb="FF000000"/>
        <rFont val="Arial"/>
        <family val="2"/>
      </rPr>
      <t xml:space="preserve"> </t>
    </r>
    <r>
      <rPr>
        <sz val="8"/>
        <color rgb="FF000000"/>
        <rFont val="Arial"/>
        <family val="2"/>
      </rPr>
      <t>Discuter des goulets d’étranglement</t>
    </r>
    <r>
      <rPr>
        <sz val="8"/>
        <color rgb="FF000000"/>
        <rFont val="Arial"/>
        <family val="2"/>
      </rPr>
      <t xml:space="preserve"> </t>
    </r>
    <r>
      <rPr>
        <sz val="8"/>
        <color rgb="FF000000"/>
        <rFont val="Arial"/>
        <family val="2"/>
      </rPr>
      <t>Proposer des mesures correctives.</t>
    </r>
  </si>
  <si>
    <t>Rapports de synthèse</t>
  </si>
  <si>
    <r>
      <rPr>
        <b/>
        <sz val="8"/>
        <color theme="0"/>
        <rFont val="Arial"/>
        <family val="2"/>
      </rPr>
      <t>Portée</t>
    </r>
    <r>
      <rPr>
        <b/>
        <sz val="8"/>
        <color theme="0"/>
        <rFont val="Arial"/>
        <family val="2"/>
      </rPr>
      <t xml:space="preserve"> 
</t>
    </r>
    <r>
      <rPr>
        <sz val="8"/>
        <color theme="0"/>
        <rFont val="Arial"/>
        <family val="2"/>
      </rPr>
      <t>Total des événements évalués par rapport à la cible 7-1-7 :</t>
    </r>
    <r>
      <rPr>
        <sz val="8"/>
        <color theme="0"/>
        <rFont val="Arial"/>
        <family val="2"/>
      </rPr>
      <t xml:space="preserve"> </t>
    </r>
    <r>
      <rPr>
        <sz val="8"/>
        <color theme="0"/>
        <rFont val="Arial"/>
        <family val="2"/>
      </rPr>
      <t>Générés automatiquement ; à ajuster selon les besoins.</t>
    </r>
  </si>
  <si>
    <t>% d’atteinte de l’objectif</t>
  </si>
  <si>
    <t>Performance générale</t>
  </si>
  <si>
    <t>Détection</t>
  </si>
  <si>
    <t>Notification</t>
  </si>
  <si>
    <t xml:space="preserve">Réponse </t>
  </si>
  <si>
    <t>Cible 7-1-7</t>
  </si>
  <si>
    <t>Nombre de cibles atteintes</t>
  </si>
  <si>
    <t>Pourcentage de cibles atteintes</t>
  </si>
  <si>
    <t>Actions de réponse précoce</t>
  </si>
  <si>
    <t>Action de réponse précoce n°1</t>
  </si>
  <si>
    <t>Action de réponse précoce n°2</t>
  </si>
  <si>
    <t>Action de réponse précoce n°3</t>
  </si>
  <si>
    <t>Action de réponse précoce n°4</t>
  </si>
  <si>
    <t>Action de réponse précoce n°5</t>
  </si>
  <si>
    <t>Action de réponse précoce n°6</t>
  </si>
  <si>
    <t>Action de réponse précoce n°7</t>
  </si>
  <si>
    <t>ID DE L’ÉVÉNEMENT</t>
  </si>
  <si>
    <t>ACTION PROPOSÉE</t>
  </si>
  <si>
    <t>GOULET D’ÉTRANGLEMENT REMÉDIÉ</t>
  </si>
  <si>
    <t>AUTORITÉ
COMPÉTENTE</t>
  </si>
  <si>
    <t>DATE DE DÉBUT
CIBLE</t>
  </si>
  <si>
    <t>DATE DE FIN 
CIBLE</t>
  </si>
  <si>
    <r>
      <rPr>
        <b/>
        <sz val="8"/>
        <color theme="0"/>
        <rFont val="Arial"/>
        <family val="2"/>
      </rPr>
      <t>ÉTAT D’AVANCEMENT</t>
    </r>
    <r>
      <rPr>
        <b/>
        <vertAlign val="superscript"/>
        <sz val="8"/>
        <color theme="0"/>
        <rFont val="Arial"/>
        <family val="2"/>
      </rPr>
      <t>2</t>
    </r>
  </si>
  <si>
    <t>PROCHAINES ÉTAPES</t>
  </si>
  <si>
    <t>Immédiate</t>
  </si>
  <si>
    <t>Nom, Institution, Contact</t>
  </si>
  <si>
    <t>En attente de la date de début</t>
  </si>
  <si>
    <t>En cours</t>
  </si>
  <si>
    <t>Plus long terme</t>
  </si>
  <si>
    <t>Bloqué</t>
  </si>
  <si>
    <t>Terminé</t>
  </si>
  <si>
    <t xml:space="preserve">Différé </t>
  </si>
  <si>
    <r>
      <rPr>
        <sz val="8"/>
        <color theme="5" tint="-0.499984740745262"/>
        <rFont val="Arial"/>
        <family val="2"/>
      </rPr>
      <t xml:space="preserve">  </t>
    </r>
    <r>
      <rPr>
        <sz val="8"/>
        <color theme="5" tint="-0.499984740745262"/>
        <rFont val="Arial"/>
        <family val="2"/>
      </rPr>
      <t>Pour ajouter une nouvelle ligne :</t>
    </r>
    <r>
      <rPr>
        <sz val="8"/>
        <color theme="5" tint="-0.499984740745262"/>
        <rFont val="Arial"/>
        <family val="2"/>
      </rPr>
      <t xml:space="preserve"> </t>
    </r>
    <r>
      <rPr>
        <sz val="8"/>
        <color theme="5" tint="-0.499984740745262"/>
        <rFont val="Arial"/>
        <family val="2"/>
      </rPr>
      <t xml:space="preserve">sélectionnez la </t>
    </r>
    <r>
      <rPr>
        <b/>
        <sz val="8"/>
        <color theme="5" tint="-0.499984740745262"/>
        <rFont val="Arial"/>
        <family val="2"/>
      </rPr>
      <t>ligne « # »</t>
    </r>
    <r>
      <rPr>
        <sz val="8"/>
        <color theme="5" tint="-0.499984740745262"/>
        <rFont val="Arial"/>
        <family val="2"/>
      </rPr>
      <t xml:space="preserve"> en entier (cliquez sur le numéro de la ligne), puis appuyez sur les touches </t>
    </r>
    <r>
      <rPr>
        <b/>
        <sz val="8"/>
        <color theme="5" tint="-0.499984740745262"/>
        <rFont val="Arial"/>
        <family val="2"/>
      </rPr>
      <t>Ctrl, Maj et plus (+)</t>
    </r>
    <r>
      <rPr>
        <sz val="8"/>
        <color theme="5" tint="-0.499984740745262"/>
        <rFont val="Arial"/>
        <family val="2"/>
      </rPr>
      <t>.</t>
    </r>
    <r>
      <rPr>
        <sz val="8"/>
        <color theme="5" tint="-0.499984740745262"/>
        <rFont val="Arial"/>
        <family val="2"/>
      </rPr>
      <t xml:space="preserve"> 
</t>
    </r>
  </si>
  <si>
    <r>
      <rPr>
        <sz val="8"/>
        <color theme="1"/>
        <rFont val="Arial"/>
        <family val="2"/>
      </rPr>
      <t>1.</t>
    </r>
    <r>
      <rPr>
        <sz val="8"/>
        <color theme="1"/>
        <rFont val="Arial"/>
        <family val="2"/>
      </rPr>
      <t xml:space="preserve"> </t>
    </r>
    <r>
      <rPr>
        <b/>
        <sz val="8"/>
        <color theme="1"/>
        <rFont val="Arial"/>
        <family val="2"/>
      </rPr>
      <t>Priorisation </t>
    </r>
    <r>
      <rPr>
        <sz val="8"/>
        <color theme="1"/>
        <rFont val="Arial"/>
        <family val="2"/>
      </rPr>
      <t>:</t>
    </r>
    <r>
      <rPr>
        <sz val="8"/>
        <color theme="1"/>
        <rFont val="Arial"/>
        <family val="2"/>
      </rPr>
      <t xml:space="preserve"> </t>
    </r>
    <r>
      <rPr>
        <sz val="8"/>
        <color theme="1"/>
        <rFont val="Arial"/>
        <family val="2"/>
      </rPr>
      <t>les actions immédiates remédient aux goulets d’étranglement urgents grâce aux ressources disponibles, tandis que les actions à plus long terme sont compilées et systématiquement traitées dans le cadre d’activités de planification futures.</t>
    </r>
  </si>
  <si>
    <r>
      <rPr>
        <sz val="8"/>
        <color rgb="FF000000"/>
        <rFont val="Arial"/>
        <family val="2"/>
      </rPr>
      <t>2.</t>
    </r>
    <r>
      <rPr>
        <sz val="8"/>
        <color rgb="FF000000"/>
        <rFont val="Arial"/>
        <family val="2"/>
      </rPr>
      <t xml:space="preserve"> </t>
    </r>
    <r>
      <rPr>
        <b/>
        <sz val="8"/>
        <color rgb="FF000000"/>
        <rFont val="Arial"/>
        <family val="2"/>
      </rPr>
      <t>État d’avancement </t>
    </r>
    <r>
      <rPr>
        <sz val="8"/>
        <color rgb="FF000000"/>
        <rFont val="Arial"/>
        <family val="2"/>
      </rPr>
      <t xml:space="preserve">: </t>
    </r>
    <r>
      <rPr>
        <b/>
        <sz val="8"/>
        <color rgb="FF000000"/>
        <rFont val="Arial"/>
        <family val="2"/>
      </rPr>
      <t>terminé</t>
    </r>
    <r>
      <rPr>
        <sz val="8"/>
        <color rgb="FF000000"/>
        <rFont val="Arial"/>
        <family val="2"/>
      </rPr>
      <t xml:space="preserve"> (la mise en œuvre a été menée avec succès), </t>
    </r>
    <r>
      <rPr>
        <b/>
        <sz val="8"/>
        <color rgb="FF000000"/>
        <rFont val="Arial"/>
        <family val="2"/>
      </rPr>
      <t>en cours</t>
    </r>
    <r>
      <rPr>
        <sz val="8"/>
        <color rgb="FF000000"/>
        <rFont val="Arial"/>
        <family val="2"/>
      </rPr>
      <t xml:space="preserve"> (la mise en œuvre est en cours), </t>
    </r>
    <r>
      <rPr>
        <b/>
        <sz val="8"/>
        <color rgb="FF000000"/>
        <rFont val="Arial"/>
        <family val="2"/>
      </rPr>
      <t>bloqué</t>
    </r>
    <r>
      <rPr>
        <sz val="8"/>
        <color rgb="FF000000"/>
        <rFont val="Arial"/>
        <family val="2"/>
      </rPr>
      <t xml:space="preserve"> (la mise en œuvre a rencontré un obstacle et ne progresse pas ;</t>
    </r>
    <r>
      <rPr>
        <sz val="8"/>
        <color rgb="FF000000"/>
        <rFont val="Arial"/>
        <family val="2"/>
      </rPr>
      <t xml:space="preserve"> </t>
    </r>
  </si>
  <si>
    <r>
      <rPr>
        <sz val="8"/>
        <color rgb="FF000000"/>
        <rFont val="Arial"/>
        <family val="2"/>
      </rPr>
      <t xml:space="preserve">la priorisation ou les ressources doivent être repensées pour réduire les goulets d’étranglement), </t>
    </r>
    <r>
      <rPr>
        <b/>
        <sz val="8"/>
        <color rgb="FF000000"/>
        <rFont val="Arial"/>
        <family val="2"/>
      </rPr>
      <t>en attente de la date de début</t>
    </r>
    <r>
      <rPr>
        <sz val="8"/>
        <color rgb="FF000000"/>
        <rFont val="Arial"/>
        <family val="2"/>
      </rPr>
      <t xml:space="preserve"> (la mise en œuvre n’est pas lancée avant la date de début), </t>
    </r>
    <r>
      <rPr>
        <b/>
        <sz val="8"/>
        <color rgb="FF000000"/>
        <rFont val="Arial"/>
        <family val="2"/>
      </rPr>
      <t>différé</t>
    </r>
    <r>
      <rPr>
        <sz val="8"/>
        <color rgb="FF000000"/>
        <rFont val="Arial"/>
        <family val="2"/>
      </rPr>
      <t xml:space="preserve"> (la mise en œuvre a été reportée au prochain cycle de mise en œuvre).</t>
    </r>
  </si>
  <si>
    <r>
      <rPr>
        <b/>
        <sz val="10"/>
        <color theme="0"/>
        <rFont val="Arial"/>
        <family val="2"/>
      </rPr>
      <t>Goulets d’étranglement</t>
    </r>
    <r>
      <rPr>
        <sz val="10"/>
        <color theme="0"/>
        <rFont val="Arial"/>
        <family val="2"/>
      </rPr>
      <t xml:space="preserve">
</t>
    </r>
    <r>
      <rPr>
        <sz val="9"/>
        <color theme="0"/>
        <rFont val="Arial"/>
        <family val="2"/>
      </rPr>
      <t>Transférer chaque goulet d’étranglement de la feuille « Saisir données promptitude ».</t>
    </r>
    <r>
      <rPr>
        <sz val="9"/>
        <color theme="0"/>
        <rFont val="Arial"/>
        <family val="2"/>
      </rPr>
      <t xml:space="preserve">
</t>
    </r>
    <r>
      <rPr>
        <sz val="9"/>
        <color theme="0"/>
        <rFont val="Arial"/>
        <family val="2"/>
      </rPr>
      <t>Attribuer des catégories de goulets d’étranglement dans la Colonne D ou utiliser cette liste pour soutenir une analyse thématique des goulets d’étranglement récurrents.</t>
    </r>
  </si>
  <si>
    <t>ID de l’événement</t>
  </si>
  <si>
    <r>
      <rPr>
        <b/>
        <sz val="9"/>
        <color theme="0"/>
        <rFont val="Arial"/>
        <family val="2"/>
      </rPr>
      <t xml:space="preserve">Intervalle
</t>
    </r>
    <r>
      <rPr>
        <sz val="9"/>
        <color theme="0"/>
        <rFont val="Arial"/>
        <family val="2"/>
      </rPr>
      <t>Attribuer un intervalle de la cible 7-1-7.</t>
    </r>
  </si>
  <si>
    <r>
      <rPr>
        <b/>
        <sz val="9"/>
        <color theme="0"/>
        <rFont val="Arial"/>
        <family val="2"/>
      </rPr>
      <t>Catégorie de goulet d’étranglement</t>
    </r>
    <r>
      <rPr>
        <b/>
        <sz val="9"/>
        <color theme="0"/>
        <rFont val="Arial"/>
        <family val="2"/>
      </rPr>
      <t xml:space="preserve">
</t>
    </r>
    <r>
      <rPr>
        <sz val="9"/>
        <color theme="0"/>
        <rFont val="Arial"/>
        <family val="2"/>
      </rPr>
      <t>Attribuer une catégorie.</t>
    </r>
  </si>
  <si>
    <r>
      <rPr>
        <b/>
        <sz val="9"/>
        <color theme="0"/>
        <rFont val="Arial"/>
        <family val="2"/>
      </rPr>
      <t xml:space="preserve">Domaine technique
</t>
    </r>
    <r>
      <rPr>
        <sz val="9"/>
        <color theme="0"/>
        <rFont val="Arial"/>
        <family val="2"/>
      </rPr>
      <t>Attribuer un domaine technique 
à l’évaluation externe conjointe (EEC).</t>
    </r>
    <r>
      <rPr>
        <sz val="9"/>
        <color theme="0"/>
        <rFont val="Arial"/>
        <family val="2"/>
      </rPr>
      <t xml:space="preserve"> </t>
    </r>
  </si>
  <si>
    <r>
      <rPr>
        <b/>
        <sz val="9"/>
        <color theme="0"/>
        <rFont val="Arial"/>
        <family val="2"/>
      </rPr>
      <t xml:space="preserve">Indicateur d’évaluation externe conjointe (EEC)
</t>
    </r>
    <r>
      <rPr>
        <sz val="9"/>
        <color theme="0"/>
        <rFont val="Arial"/>
        <family val="2"/>
      </rPr>
      <t>Attribuer un indicateur d’EEC (facultatif).</t>
    </r>
  </si>
  <si>
    <t xml:space="preserve">  </t>
  </si>
  <si>
    <r>
      <rPr>
        <b/>
        <sz val="9"/>
        <color rgb="FFFFFFFF"/>
        <rFont val="Arial"/>
        <family val="2"/>
      </rPr>
      <t xml:space="preserve">Catégories de goulets d’étranglement selon l’approche </t>
    </r>
    <r>
      <rPr>
        <b/>
        <sz val="9"/>
        <color rgb="FFFFFFFF"/>
        <rFont val="Arial"/>
        <family val="2"/>
      </rPr>
      <t>7-1-7</t>
    </r>
    <r>
      <rPr>
        <b/>
        <sz val="9"/>
        <color rgb="FFFFFFFF"/>
        <rFont val="Arial"/>
        <family val="2"/>
      </rPr>
      <t xml:space="preserve"> 
</t>
    </r>
    <r>
      <rPr>
        <sz val="9"/>
        <color rgb="FFFFFFFF"/>
        <rFont val="Arial"/>
        <family val="2"/>
      </rPr>
      <t>Pour aider à identifier les domaines qui ont le plus besoin de mesures et d’investissements, il convient de classer les goulets d’étranglement par catégories et d’examiner les catégories qui reviennent le plus souvent.</t>
    </r>
    <r>
      <rPr>
        <sz val="9"/>
        <color rgb="FFFFFFFF"/>
        <rFont val="Arial"/>
        <family val="2"/>
      </rPr>
      <t xml:space="preserve"> 
</t>
    </r>
    <r>
      <rPr>
        <sz val="9"/>
        <color rgb="FFFFFFFF"/>
        <rFont val="Arial"/>
        <family val="2"/>
      </rPr>
      <t>Les catégories de goulets d’étranglement les plus courantes identifiées grâce à la mise en œuvre de l’approche 7-1-7 sont énumérées ci-dessous.</t>
    </r>
    <r>
      <rPr>
        <sz val="9"/>
        <color rgb="FFFFFFFF"/>
        <rFont val="Arial"/>
        <family val="2"/>
      </rPr>
      <t xml:space="preserve"> </t>
    </r>
    <r>
      <rPr>
        <sz val="9"/>
        <color rgb="FFFFFFFF"/>
        <rFont val="Arial"/>
        <family val="2"/>
      </rPr>
      <t>Cette liste n’est pas exhaustive et d’autres catégories de goulets d’étranglement pourraient s’avérer nécessaires.</t>
    </r>
    <r>
      <rPr>
        <sz val="9"/>
        <color rgb="FFFFFFFF"/>
        <rFont val="Arial"/>
        <family val="2"/>
      </rPr>
      <t xml:space="preserve">  </t>
    </r>
  </si>
  <si>
    <t xml:space="preserve"> </t>
  </si>
  <si>
    <t>Personnel clinique ou de santé</t>
  </si>
  <si>
    <t>Laboratoire</t>
  </si>
  <si>
    <t>Planification et procédures</t>
  </si>
  <si>
    <t>Professionnel de santé insuffisamment formé à la surveillance et à l’intervention</t>
  </si>
  <si>
    <t>Capacité diagnostique inadéquate des laboratoires</t>
  </si>
  <si>
    <t>Non-respect des procédures de notification de l’événement</t>
  </si>
  <si>
    <t>Retard dans le prélèvement des échantillons </t>
  </si>
  <si>
    <t>Non-respect de l’évaluation initiale des risques ou des procédures de vérification de l’événement</t>
  </si>
  <si>
    <t>Faible sensibilisation ou suspicion clinique par des professionnels de la santé </t>
  </si>
  <si>
    <t>Retard dans le transport des échantillons</t>
  </si>
  <si>
    <t>Procédures inadéquates pour la notification de l’événement </t>
  </si>
  <si>
    <t>Point focal/capacité de surveillance clinique inadapté </t>
  </si>
  <si>
    <t>Produits de diagnostic (réactifs de laboratoire, TDR, kits de prélèvement d’échantillons) insuffisants</t>
  </si>
  <si>
    <t>Évaluation des risques, préparation ou plans d’intervention inadéquats </t>
  </si>
  <si>
    <t>Coordination</t>
  </si>
  <si>
    <t>Défaut ou retard des rapports de laboratoire</t>
  </si>
  <si>
    <t>Politiques et lignes directrices inadaptées en matière de surveillance ou de réponse</t>
  </si>
  <si>
    <t>Coordination insuffisante entre les unités ou agences de santé publique</t>
  </si>
  <si>
    <t>Long délai d’exécution en interne des laboratoires</t>
  </si>
  <si>
    <t>Ressources et approvisionnement</t>
  </si>
  <si>
    <t>Équipes d’intervention multisectorielles/disciplinaires insuffisantes</t>
  </si>
  <si>
    <t>Patient ou communauté</t>
  </si>
  <si>
    <t>Priorités concurrentes (y compris la COVID-19) </t>
  </si>
  <si>
    <t>Échange d’informations sur la santé et de collaboration insuffisantes </t>
  </si>
  <si>
    <t>Retard dans la recherche de soins par le patient </t>
  </si>
  <si>
    <t>Ressources ou financements insuffisants pour le déclenchement de la réponse ou la mobilisation rapide des ressources </t>
  </si>
  <si>
    <t>Faible coordination de l’intervention, y compris la gestion des incidents et la capacité de l’équipe d’intervention rapide </t>
  </si>
  <si>
    <t>Sensibilité insuffisante pour la détection communautaire </t>
  </si>
  <si>
    <t>Limitation des traitements, des contre-mesures ou des équipements de protection individuelle </t>
  </si>
  <si>
    <t>Coordination insuffisante avec les pays voisins </t>
  </si>
  <si>
    <t>Faible connaissance ou confiance de la communauté </t>
  </si>
  <si>
    <t>Retards en matière de logistique et d’expédition </t>
  </si>
  <si>
    <t>Coordination insuffisante entre les secteurs public et privé</t>
  </si>
  <si>
    <t>Manque de communication sur les risques ou d’engagement communautaire </t>
  </si>
  <si>
    <t>Manque de ressources humaines pour la santé publique </t>
  </si>
  <si>
    <t>Systèmes de données</t>
  </si>
  <si>
    <t>Approbations tardives (ex., administratives, règlementaires, etc.)</t>
  </si>
  <si>
    <t>Absence de données de surveillance complètes ou à jour</t>
  </si>
  <si>
    <t>Aide financière publique insuffisante (ex., traitements ; pour minimiser les répercussions sur les mesures sanitaires et sociales)</t>
  </si>
  <si>
    <t>Défis technologiques pour les systèmes électroniques de surveillance et de signalement (par exemple, la couverture du réseau) </t>
  </si>
  <si>
    <t>Caractéristiques de l’événement</t>
  </si>
  <si>
    <t>Problèmes d’accès (ex., zones éloignées, fragiles, en conflit, conditions climatiques)</t>
  </si>
  <si>
    <t>Agent pathogène nouveau, inattendu ou non prioritaire</t>
  </si>
  <si>
    <r>
      <rPr>
        <sz val="8"/>
        <color rgb="FF4C4C4F"/>
        <rFont val="Arial"/>
        <family val="2"/>
      </rPr>
      <t xml:space="preserve">  </t>
    </r>
    <r>
      <rPr>
        <sz val="8"/>
        <color rgb="FF4C4C4F"/>
        <rFont val="Arial"/>
        <family val="2"/>
      </rPr>
      <t>Pour ajouter une nouvelle ligne :</t>
    </r>
    <r>
      <rPr>
        <sz val="8"/>
        <color rgb="FF4C4C4F"/>
        <rFont val="Arial"/>
        <family val="2"/>
      </rPr>
      <t xml:space="preserve"> </t>
    </r>
    <r>
      <rPr>
        <sz val="8"/>
        <color rgb="FF4C4C4F"/>
        <rFont val="Arial"/>
        <family val="2"/>
      </rPr>
      <t xml:space="preserve">sélectionnez la </t>
    </r>
    <r>
      <rPr>
        <b/>
        <sz val="8"/>
        <color rgb="FF4C4C4F"/>
        <rFont val="Arial"/>
        <family val="2"/>
      </rPr>
      <t>ligne « # »</t>
    </r>
    <r>
      <rPr>
        <sz val="8"/>
        <color rgb="FF4C4C4F"/>
        <rFont val="Arial"/>
        <family val="2"/>
      </rPr>
      <t xml:space="preserve"> en entier (cliquez sur le numéro de la ligne), puis appuyez sur les touches </t>
    </r>
    <r>
      <rPr>
        <b/>
        <sz val="8"/>
        <color rgb="FF4C4C4F"/>
        <rFont val="Arial"/>
        <family val="2"/>
      </rPr>
      <t>Ctrl, Maj et plus (+)</t>
    </r>
    <r>
      <rPr>
        <sz val="8"/>
        <color rgb="FF4C4C4F"/>
        <rFont val="Arial"/>
        <family val="2"/>
      </rPr>
      <t>.</t>
    </r>
  </si>
  <si>
    <r>
      <rPr>
        <b/>
        <sz val="10"/>
        <color rgb="FFF8FEF3"/>
        <rFont val="Arial"/>
        <family val="2"/>
      </rPr>
      <t>Nombre de catégories de goulets d’étranglement</t>
    </r>
    <r>
      <rPr>
        <sz val="10"/>
        <color rgb="FFF8FEF3"/>
        <rFont val="Arial"/>
        <family val="2"/>
      </rPr>
      <t xml:space="preserve">
</t>
    </r>
    <r>
      <rPr>
        <sz val="9"/>
        <color rgb="FFF8FEF3"/>
        <rFont val="Arial"/>
        <family val="2"/>
      </rPr>
      <t>Pour mettre à jour les résultats, sélectionner n’importe quelle zone du tableau ci-dessous, puis faire un clic droit et sélectionner « Actualiser ».</t>
    </r>
  </si>
  <si>
    <t>Catégories de goulets d’étranglement</t>
  </si>
  <si>
    <t xml:space="preserve"> Domaines techniques de l’ECC</t>
  </si>
  <si>
    <t>Indicateur d’EEC</t>
  </si>
  <si>
    <t>P1. Instruments juridiques</t>
  </si>
  <si>
    <t>P1.1. Instruments juridiques</t>
  </si>
  <si>
    <t>Capacité limitée de prise en charge des cas cliniques  </t>
  </si>
  <si>
    <t>P2. Financement</t>
  </si>
  <si>
    <t>P1.2. Équité et égalité des sexes en contexte d’urgence sanitaire</t>
  </si>
  <si>
    <t>P3. Coordination du RSI, fonctions du point focal national du RSI et plaidoyer</t>
  </si>
  <si>
    <t>P2.1. Financement de la mise en œuvre du RSI</t>
  </si>
  <si>
    <t>P4. Résistance aux antimicrobiens</t>
  </si>
  <si>
    <t>P2.2. Ressources financières pour les interventions d’urgence de santé publique</t>
  </si>
  <si>
    <t>P5. Zoonoses</t>
  </si>
  <si>
    <t>P3.1. Fonctions du point focal national du RSI</t>
  </si>
  <si>
    <t>P6. Sécurité alimentaire</t>
  </si>
  <si>
    <t>P3.2. Mécanisme de coordination multisectorielle</t>
  </si>
  <si>
    <t>Échange d’informations et collaboration dans le cadre de l’approche « Une Seule Santé » insuffisants </t>
  </si>
  <si>
    <t>P7. Sécurité et sûreté biologiques</t>
  </si>
  <si>
    <t>P3.3. Planification stratégique concernant le RSI, la préparation ou la sécurité sanitaire</t>
  </si>
  <si>
    <t>P8. Vaccination</t>
  </si>
  <si>
    <t>P4.1. Coordination multisectorielle en matière de lutte contre la résistance aux antimicrobiens</t>
  </si>
  <si>
    <t>D1. Système national de laboratoires</t>
  </si>
  <si>
    <t>P4.2. Surveillance de la résistance aux antimicrobiens</t>
  </si>
  <si>
    <t>D2. Surveillance</t>
  </si>
  <si>
    <t>P4.3. Prévention des organismes multirésistants</t>
  </si>
  <si>
    <t>D3. Ressources humaines</t>
  </si>
  <si>
    <t>P4.4. Optimisation de l’utilisation des agents antimicrobiens dans le domaine de la santé humaine</t>
  </si>
  <si>
    <t>R1. Gestion des urgences sanitaires</t>
  </si>
  <si>
    <t>P4.5. Optimisation de l’utilisation des agents antimicrobiens dans les domaines de la santé animale et de l’agriculture</t>
  </si>
  <si>
    <t>R2. Lien entre les autorités de santé publique et les autorités de sécurité nationale</t>
  </si>
  <si>
    <t>P5.1. Surveillance des zoonoses</t>
  </si>
  <si>
    <t>R3. Prestation de services de santé</t>
  </si>
  <si>
    <t>P5.2. Réponse aux zoonoses</t>
  </si>
  <si>
    <t>R4. Prévention et contrôle des infections (PCI)</t>
  </si>
  <si>
    <t>P5.3. Pratiques sanitaires d’élevage d’animaux</t>
  </si>
  <si>
    <t>R5. Communication des risques et engagement communautaire (CREC)</t>
  </si>
  <si>
    <t>P6.1. Surveillance des maladies d’origine alimentaire et de la contamination des aliments</t>
  </si>
  <si>
    <t>PE PE et santé aux frontières</t>
  </si>
  <si>
    <t>P6.2. Réponse et gestion des urgences en matière de sécurité alimentaire</t>
  </si>
  <si>
    <t>Événements chimiques</t>
  </si>
  <si>
    <t>P7.1. Existence d’un système de sécurité et de sûreté biologiques impliquant l’ensemble du gouvernement pour les structures humaines, animales et agricoles</t>
  </si>
  <si>
    <t>Urgences radiologiques</t>
  </si>
  <si>
    <t>P7.2. Formation et pratiques dans le domaine de la sécurité et de la sûreté biologiques dans tous les secteurs pertinents (notamment humain, animal et agricole)</t>
  </si>
  <si>
    <t>P8.1. La couverture vaccinale (rougeole) fait partie intégrante d’un programme national</t>
  </si>
  <si>
    <t>P8.2. Accès et délivrance de vaccins au niveau national</t>
  </si>
  <si>
    <t>P8.3. Vaccination de masse pour les maladies à potentiel épidémique évitables par la vaccination</t>
  </si>
  <si>
    <t>D1.1. Modalités des capacités d’analyses de laboratoire</t>
  </si>
  <si>
    <t>Non-respect des procédures de déclaration de l’événement</t>
  </si>
  <si>
    <t>D1.2. Système pour le transfert et le transport d'échantillons</t>
  </si>
  <si>
    <t>D1.3. Réseau national de diagnostic efficace</t>
  </si>
  <si>
    <t>D1.4. Système de qualité des laboratoires</t>
  </si>
  <si>
    <t>D2.1. Fonction de surveillance et d’alerte précoce</t>
  </si>
  <si>
    <t>D2.2. Vérification et investigation des événements</t>
  </si>
  <si>
    <t>D2.3. Analyse et partage des informations</t>
  </si>
  <si>
    <t>D3.1. Stratégie de mise en place d’un personnel multisectoriel</t>
  </si>
  <si>
    <t>D3.2. Ressources humaines pour la mise en œuvre du RSI</t>
  </si>
  <si>
    <t>D3.3. Formation du personnel</t>
  </si>
  <si>
    <t>D3.4. Renfort du personnel en cas d’urgence de santé publique</t>
  </si>
  <si>
    <t>R1.1. Évaluation des situations d’urgence possibles et préparation</t>
  </si>
  <si>
    <t>R1.2. Centre d’opérations d’urgence de santé publique</t>
  </si>
  <si>
    <t>Autre</t>
  </si>
  <si>
    <t>R1.3. Gestion des interventions d’urgence sanitaire</t>
  </si>
  <si>
    <t>R1.4. Activation et coordination du personnel et des équipes de santé en cas d’urgence de santé publique</t>
  </si>
  <si>
    <t>R1.5. Logistique et gestion de la chaîne d’approvisionnement en situation d’urgence</t>
  </si>
  <si>
    <t>R1.6. Recherche, développement et innovation</t>
  </si>
  <si>
    <t>R2.1. Les autorités de santé publique et les autorités de sécurité nationale (telles que les forces de l’ordre, les services de contrôle aux frontières et l’administration douanière) sont mobilisées en cas d’événement biologique, chimique ou radiologique suspecté ou confirmé</t>
  </si>
  <si>
    <t>R3.1. Prise en charge des cas</t>
  </si>
  <si>
    <t>R3.2. Utilisation des services de santé</t>
  </si>
  <si>
    <t>R3.3. Continuité des services de santé essentiels</t>
  </si>
  <si>
    <t>R4.1. Programmes de prévention et de contrôle des infections (PCI)</t>
  </si>
  <si>
    <t>R4.2. Surveillance des infections nosocomiales</t>
  </si>
  <si>
    <t>R4.3. Environnement sûr au sein des établissements de santé</t>
  </si>
  <si>
    <t xml:space="preserve">R5.1. Système de communication sur les risques et de collaboration avec les communautés en cas d’urgence </t>
  </si>
  <si>
    <t>R5.2 Communication sur les risques</t>
  </si>
  <si>
    <t>R5.3. Collaboration avec les communautés</t>
  </si>
  <si>
    <t>PoE1. Principales capacités requises en permanence aux points d’entrée (aéroports, ports et postesfrontières)</t>
  </si>
  <si>
    <t>PoE2. Actions de santé publique aux points d’entrée</t>
  </si>
  <si>
    <t>PoE3. Gestion des transports internationaux selon une approche fondée sur les risques</t>
  </si>
  <si>
    <t>CE1. Existence de mécanismes fonctionnels en place pour la détection et la riposte aux événements ou aux urgences d’origine chimique</t>
  </si>
  <si>
    <t>CE2. Environnement favorable à la gestion des événements d’origine chimique</t>
  </si>
  <si>
    <t>RE1. Existence de mécanismes fonctionnels en place pour la détection et la riposte aux situations d’urgence radiologique et nucléaire</t>
  </si>
  <si>
    <t>RE2. Environnement favorable à la gestion des situations d’urgence radiologique ou nucléaire</t>
  </si>
  <si>
    <r>
      <rPr>
        <b/>
        <sz val="9"/>
        <color rgb="FFF8FEF3"/>
        <rFont val="Arial"/>
        <family val="2"/>
      </rPr>
      <t xml:space="preserve">
Event type</t>
    </r>
    <r>
      <rPr>
        <sz val="9"/>
        <color rgb="FFF8FEF3"/>
        <rFont val="Arial"/>
        <family val="2"/>
      </rPr>
      <t xml:space="preserve">
Type of event (e.g., endemic disease, animal disease, non-endemic disease or other health threats)</t>
    </r>
  </si>
  <si>
    <t>Select from drop-down.</t>
  </si>
  <si>
    <t>Bottleneck categories</t>
  </si>
  <si>
    <t>Count</t>
  </si>
  <si>
    <t>(blank)</t>
  </si>
  <si>
    <t>Grand Total</t>
  </si>
  <si>
    <r>
      <t>PRIORISATION</t>
    </r>
    <r>
      <rPr>
        <b/>
        <vertAlign val="superscript"/>
        <sz val="8"/>
        <color theme="0"/>
        <rFont val="Arial"/>
        <family val="2"/>
      </rPr>
      <t>1</t>
    </r>
  </si>
  <si>
    <t>Capacité limitée pour la gestion des cas cliniques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</si>
</sst>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dd\ mmmm\ yyyy;@"/>
  </numFmts>
  <fonts count="70" x14ac:knownFonts="1">
    <font>
      <sz val="10"/>
      <color rgb="FF000000"/>
      <name val="Arial"/>
    </font>
    <font>
      <sz val="11"/>
      <color rgb="FF006100"/>
      <name val="Arial"/>
      <family val="2"/>
      <scheme val="minor"/>
    </font>
    <font>
      <sz val="8"/>
      <name val="Arial"/>
      <family val="2"/>
    </font>
    <font>
      <sz val="10"/>
      <color theme="1"/>
      <name val="Arial"/>
      <family val="2"/>
    </font>
    <font>
      <sz val="10"/>
      <color rgb="FF000000"/>
      <name val="Arial"/>
      <family val="2"/>
    </font>
    <font>
      <b/>
      <sz val="9"/>
      <color theme="1"/>
      <name val="Arial"/>
      <family val="2"/>
    </font>
    <font>
      <sz val="9"/>
      <color rgb="FF000000"/>
      <name val="Arial"/>
      <family val="2"/>
    </font>
    <font>
      <sz val="9"/>
      <color theme="1"/>
      <name val="Arial"/>
      <family val="2"/>
    </font>
    <font>
      <b/>
      <sz val="9"/>
      <color theme="0"/>
      <name val="Arial"/>
      <family val="2"/>
    </font>
    <font>
      <b/>
      <sz val="9"/>
      <color rgb="FF000000"/>
      <name val="Arial"/>
      <family val="2"/>
    </font>
    <font>
      <b/>
      <sz val="9"/>
      <color rgb="FFFFFFFF"/>
      <name val="Arial"/>
      <family val="2"/>
    </font>
    <font>
      <b/>
      <sz val="9"/>
      <color rgb="FFE06666"/>
      <name val="Arial"/>
      <family val="2"/>
    </font>
    <font>
      <b/>
      <sz val="9"/>
      <color rgb="FFF6B26B"/>
      <name val="Arial"/>
      <family val="2"/>
    </font>
    <font>
      <b/>
      <sz val="9"/>
      <color theme="5"/>
      <name val="Arial"/>
      <family val="2"/>
    </font>
    <font>
      <b/>
      <sz val="9"/>
      <color rgb="FFF89736"/>
      <name val="Arial"/>
      <family val="2"/>
    </font>
    <font>
      <sz val="7"/>
      <color rgb="FF000000"/>
      <name val="Arial"/>
      <family val="2"/>
    </font>
    <font>
      <sz val="7"/>
      <color theme="3" tint="0.499984740745262"/>
      <name val="Arial"/>
      <family val="2"/>
    </font>
    <font>
      <sz val="8"/>
      <color rgb="FF000000"/>
      <name val="Arial"/>
      <family val="2"/>
    </font>
    <font>
      <b/>
      <sz val="9"/>
      <color rgb="FF2FBB4D"/>
      <name val="Arial"/>
      <family val="2"/>
    </font>
    <font>
      <sz val="9"/>
      <color rgb="FF2FBB4D"/>
      <name val="Arial"/>
      <family val="2"/>
    </font>
    <font>
      <b/>
      <sz val="8"/>
      <color theme="1"/>
      <name val="Arial"/>
      <family val="2"/>
    </font>
    <font>
      <sz val="8"/>
      <color theme="1"/>
      <name val="Arial"/>
      <family val="2"/>
    </font>
    <font>
      <b/>
      <sz val="8"/>
      <color rgb="FF000000"/>
      <name val="Arial"/>
      <family val="2"/>
    </font>
    <font>
      <b/>
      <sz val="9"/>
      <color rgb="FFED5446"/>
      <name val="Arial"/>
      <family val="2"/>
    </font>
    <font>
      <b/>
      <sz val="9"/>
      <color rgb="FF4C4C4F"/>
      <name val="Arial"/>
      <family val="2"/>
    </font>
    <font>
      <sz val="7"/>
      <color rgb="FF4C4C4F"/>
      <name val="Arial"/>
      <family val="2"/>
    </font>
    <font>
      <sz val="8"/>
      <color rgb="FF4C4C4F"/>
      <name val="Arial"/>
      <family val="2"/>
    </font>
    <font>
      <b/>
      <sz val="8"/>
      <color rgb="FF4C4C4F"/>
      <name val="Arial"/>
      <family val="2"/>
    </font>
    <font>
      <b/>
      <sz val="8"/>
      <color theme="0"/>
      <name val="Arial"/>
      <family val="2"/>
    </font>
    <font>
      <sz val="8"/>
      <color theme="0" tint="-0.499984740745262"/>
      <name val="Arial"/>
      <family val="2"/>
    </font>
    <font>
      <sz val="8"/>
      <color rgb="FFF89736"/>
      <name val="Arial"/>
      <family val="2"/>
    </font>
    <font>
      <sz val="7"/>
      <color rgb="FF808080"/>
      <name val="Arial"/>
      <family val="2"/>
    </font>
    <font>
      <sz val="10"/>
      <color rgb="FF000000"/>
      <name val="Arial"/>
      <family val="2"/>
    </font>
    <font>
      <b/>
      <sz val="12"/>
      <color rgb="FFED5446"/>
      <name val="Arial"/>
      <family val="2"/>
    </font>
    <font>
      <b/>
      <sz val="12"/>
      <color rgb="FFF89736"/>
      <name val="Arial"/>
      <family val="2"/>
    </font>
    <font>
      <b/>
      <sz val="12"/>
      <color rgb="FF2FBB4D"/>
      <name val="Arial"/>
      <family val="2"/>
    </font>
    <font>
      <b/>
      <sz val="8"/>
      <color rgb="FFF89736"/>
      <name val="Arial"/>
      <family val="2"/>
    </font>
    <font>
      <sz val="22"/>
      <color theme="1"/>
      <name val="Arial"/>
      <family val="2"/>
    </font>
    <font>
      <sz val="10"/>
      <color rgb="FF1E1E1E"/>
      <name val="Helvetica Neue"/>
      <family val="2"/>
    </font>
    <font>
      <b/>
      <sz val="10"/>
      <color rgb="FF000000"/>
      <name val="Arial"/>
      <family val="2"/>
    </font>
    <font>
      <sz val="8"/>
      <color theme="0"/>
      <name val="Arial"/>
      <family val="2"/>
    </font>
    <font>
      <b/>
      <sz val="22"/>
      <color rgb="FFED5446"/>
      <name val="Arial"/>
      <family val="2"/>
    </font>
    <font>
      <b/>
      <sz val="22"/>
      <color rgb="FFF89736"/>
      <name val="Arial"/>
      <family val="2"/>
    </font>
    <font>
      <b/>
      <sz val="22"/>
      <color rgb="FF2FBB4D"/>
      <name val="Arial"/>
      <family val="2"/>
    </font>
    <font>
      <sz val="9"/>
      <color rgb="FF333333"/>
      <name val="Roboto"/>
    </font>
    <font>
      <b/>
      <sz val="11"/>
      <name val="Calibri"/>
      <family val="2"/>
    </font>
    <font>
      <sz val="11"/>
      <name val="Calibri"/>
      <family val="2"/>
    </font>
    <font>
      <sz val="12"/>
      <name val="Times New Roman"/>
      <family val="1"/>
    </font>
    <font>
      <b/>
      <sz val="11"/>
      <color rgb="FF000000"/>
      <name val="Calibri"/>
      <family val="2"/>
    </font>
    <font>
      <sz val="10"/>
      <color rgb="FF000000"/>
      <name val="Symbol"/>
      <charset val="2"/>
    </font>
    <font>
      <sz val="10"/>
      <color rgb="FF231F20"/>
      <name val="Arial"/>
      <family val="2"/>
    </font>
    <font>
      <sz val="8"/>
      <color theme="5" tint="-0.499984740745262"/>
      <name val="Arial"/>
      <family val="2"/>
    </font>
    <font>
      <b/>
      <sz val="8"/>
      <color theme="5" tint="-0.499984740745262"/>
      <name val="Arial"/>
      <family val="2"/>
    </font>
    <font>
      <sz val="10"/>
      <color theme="0"/>
      <name val="Arial"/>
      <family val="2"/>
    </font>
    <font>
      <b/>
      <sz val="10"/>
      <color theme="0"/>
      <name val="Arial"/>
      <family val="2"/>
    </font>
    <font>
      <sz val="9"/>
      <color theme="0"/>
      <name val="Arial"/>
      <family val="2"/>
    </font>
    <font>
      <sz val="10"/>
      <color rgb="FFF8FEF3"/>
      <name val="Arial"/>
      <family val="2"/>
    </font>
    <font>
      <b/>
      <sz val="10"/>
      <color rgb="FFF8FEF3"/>
      <name val="Arial"/>
      <family val="2"/>
    </font>
    <font>
      <sz val="9"/>
      <color rgb="FFF8FEF3"/>
      <name val="Arial"/>
      <family val="2"/>
    </font>
    <font>
      <b/>
      <sz val="9"/>
      <color rgb="FFF8FEF3"/>
      <name val="Arial"/>
      <family val="2"/>
    </font>
    <font>
      <b/>
      <sz val="9"/>
      <color rgb="FFFFFFFF"/>
      <name val="Arial"/>
      <family val="2"/>
    </font>
    <font>
      <sz val="9"/>
      <color rgb="FFFFFFFF"/>
      <name val="Arial"/>
      <family val="2"/>
    </font>
    <font>
      <b/>
      <sz val="12"/>
      <color rgb="FF000000"/>
      <name val="Arial"/>
      <family val="2"/>
    </font>
    <font>
      <sz val="12"/>
      <color rgb="FF000000"/>
      <name val="Arial"/>
      <family val="2"/>
    </font>
    <font>
      <b/>
      <sz val="12"/>
      <color theme="0"/>
      <name val="Arial"/>
      <family val="2"/>
    </font>
    <font>
      <b/>
      <sz val="10"/>
      <color theme="1"/>
      <name val="Arial"/>
      <family val="2"/>
      <scheme val="minor"/>
    </font>
    <font>
      <sz val="10"/>
      <color theme="1"/>
      <name val="Arial"/>
      <family val="2"/>
      <scheme val="minor"/>
    </font>
    <font>
      <sz val="11"/>
      <color theme="1"/>
      <name val="Calibri"/>
      <family val="2"/>
    </font>
    <font>
      <b/>
      <vertAlign val="superscript"/>
      <sz val="8"/>
      <color theme="0"/>
      <name val="Arial"/>
      <family val="2"/>
    </font>
    <font>
      <b/>
      <sz val="22"/>
      <color theme="1"/>
      <name val="Arial"/>
      <family val="2"/>
    </font>
  </fonts>
  <fills count="28">
    <fill>
      <patternFill patternType="none"/>
    </fill>
    <fill>
      <patternFill patternType="gray125"/>
    </fill>
    <fill>
      <patternFill patternType="solid">
        <fgColor rgb="FFC6EFCE"/>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ED5446"/>
        <bgColor rgb="FFE06666"/>
      </patternFill>
    </fill>
    <fill>
      <patternFill patternType="solid">
        <fgColor rgb="FFF89736"/>
        <bgColor rgb="FFF6B26B"/>
      </patternFill>
    </fill>
    <fill>
      <patternFill patternType="solid">
        <fgColor rgb="FF2FBB4D"/>
        <bgColor rgb="FF93C47D"/>
      </patternFill>
    </fill>
    <fill>
      <patternFill patternType="solid">
        <fgColor rgb="FF4C4C4F"/>
        <bgColor indexed="64"/>
      </patternFill>
    </fill>
    <fill>
      <patternFill patternType="solid">
        <fgColor rgb="FF4C4C4F"/>
        <bgColor rgb="FFD9D9D9"/>
      </patternFill>
    </fill>
    <fill>
      <patternFill patternType="solid">
        <fgColor rgb="FF4C4C4F"/>
        <bgColor rgb="FF93C47D"/>
      </patternFill>
    </fill>
    <fill>
      <patternFill patternType="solid">
        <fgColor rgb="FF4C4C4F"/>
        <bgColor rgb="FFE06666"/>
      </patternFill>
    </fill>
    <fill>
      <patternFill patternType="solid">
        <fgColor rgb="FFFCF6EA"/>
        <bgColor indexed="64"/>
      </patternFill>
    </fill>
    <fill>
      <patternFill patternType="solid">
        <fgColor rgb="FFF5E7E9"/>
        <bgColor indexed="64"/>
      </patternFill>
    </fill>
    <fill>
      <patternFill patternType="solid">
        <fgColor rgb="FFF8FEF3"/>
        <bgColor indexed="64"/>
      </patternFill>
    </fill>
    <fill>
      <patternFill patternType="solid">
        <fgColor rgb="FFF89736"/>
        <bgColor indexed="64"/>
      </patternFill>
    </fill>
    <fill>
      <patternFill patternType="solid">
        <fgColor theme="0" tint="-4.9989318521683403E-2"/>
        <bgColor rgb="FFF3F3F3"/>
      </patternFill>
    </fill>
    <fill>
      <patternFill patternType="solid">
        <fgColor theme="0" tint="-4.9989318521683403E-2"/>
        <bgColor rgb="FF000000"/>
      </patternFill>
    </fill>
    <fill>
      <patternFill patternType="solid">
        <fgColor rgb="FF4C4C4F"/>
        <bgColor rgb="FFEFEFEF"/>
      </patternFill>
    </fill>
    <fill>
      <patternFill patternType="solid">
        <fgColor rgb="FFED5446"/>
        <bgColor indexed="64"/>
      </patternFill>
    </fill>
    <fill>
      <patternFill patternType="solid">
        <fgColor rgb="FF2FBB4D"/>
        <bgColor indexed="64"/>
      </patternFill>
    </fill>
    <fill>
      <patternFill patternType="solid">
        <fgColor rgb="FFF2F2F2"/>
        <bgColor rgb="FFF3F3F3"/>
      </patternFill>
    </fill>
    <fill>
      <patternFill patternType="solid">
        <fgColor theme="0" tint="-0.499984740745262"/>
        <bgColor indexed="64"/>
      </patternFill>
    </fill>
    <fill>
      <patternFill patternType="solid">
        <fgColor theme="0" tint="-0.249977111117893"/>
        <bgColor indexed="64"/>
      </patternFill>
    </fill>
    <fill>
      <patternFill patternType="solid">
        <fgColor rgb="FFEDEDED"/>
        <bgColor indexed="64"/>
      </patternFill>
    </fill>
    <fill>
      <patternFill patternType="solid">
        <fgColor theme="0" tint="-4.9989318521683403E-2"/>
        <bgColor rgb="FFD9D9D9"/>
      </patternFill>
    </fill>
  </fills>
  <borders count="50">
    <border>
      <left/>
      <right/>
      <top/>
      <bottom/>
      <diagonal/>
    </border>
    <border>
      <left/>
      <right/>
      <top/>
      <bottom style="thin">
        <color theme="0"/>
      </bottom>
      <diagonal/>
    </border>
    <border>
      <left/>
      <right style="thin">
        <color rgb="FF000000"/>
      </right>
      <top/>
      <bottom style="thin">
        <color rgb="FFFFFFFF"/>
      </bottom>
      <diagonal/>
    </border>
    <border>
      <left style="thin">
        <color theme="0" tint="-0.249977111117893"/>
      </left>
      <right style="thin">
        <color theme="0" tint="-0.249977111117893"/>
      </right>
      <top style="thin">
        <color theme="0" tint="-0.249977111117893"/>
      </top>
      <bottom/>
      <diagonal/>
    </border>
    <border>
      <left/>
      <right/>
      <top style="thin">
        <color theme="0"/>
      </top>
      <bottom style="thin">
        <color theme="0" tint="-0.249977111117893"/>
      </bottom>
      <diagonal/>
    </border>
    <border>
      <left/>
      <right/>
      <top style="thin">
        <color theme="0" tint="-0.249977111117893"/>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op>
      <bottom style="thin">
        <color theme="0" tint="-0.249977111117893"/>
      </bottom>
      <diagonal/>
    </border>
    <border>
      <left/>
      <right style="thin">
        <color theme="0" tint="-0.249977111117893"/>
      </right>
      <top style="thin">
        <color theme="0" tint="-0.249977111117893"/>
      </top>
      <bottom style="thin">
        <color theme="0"/>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bottom>
      <diagonal/>
    </border>
    <border>
      <left/>
      <right/>
      <top style="thin">
        <color theme="0" tint="-0.249977111117893"/>
      </top>
      <bottom style="thin">
        <color theme="0"/>
      </bottom>
      <diagonal/>
    </border>
    <border>
      <left style="thick">
        <color rgb="FF2FBB4D"/>
      </left>
      <right style="thin">
        <color theme="0" tint="-0.249977111117893"/>
      </right>
      <top style="thin">
        <color theme="0"/>
      </top>
      <bottom style="medium">
        <color theme="0" tint="-0.499984740745262"/>
      </bottom>
      <diagonal/>
    </border>
    <border>
      <left style="thin">
        <color theme="0" tint="-0.249977111117893"/>
      </left>
      <right style="thin">
        <color theme="0" tint="-0.249977111117893"/>
      </right>
      <top style="thin">
        <color rgb="FFFFFFFF"/>
      </top>
      <bottom style="medium">
        <color theme="0" tint="-0.499984740745262"/>
      </bottom>
      <diagonal/>
    </border>
    <border>
      <left/>
      <right/>
      <top style="thin">
        <color theme="0"/>
      </top>
      <bottom style="medium">
        <color theme="0" tint="-0.499984740745262"/>
      </bottom>
      <diagonal/>
    </border>
    <border>
      <left style="thin">
        <color theme="3" tint="0.34998626667073579"/>
      </left>
      <right style="thin">
        <color theme="3" tint="0.34998626667073579"/>
      </right>
      <top style="thin">
        <color theme="3" tint="0.34998626667073579"/>
      </top>
      <bottom style="thin">
        <color theme="3" tint="0.34998626667073579"/>
      </bottom>
      <diagonal/>
    </border>
    <border>
      <left/>
      <right style="thick">
        <color theme="0" tint="-0.249977111117893"/>
      </right>
      <top style="thin">
        <color theme="0"/>
      </top>
      <bottom style="thin">
        <color theme="0" tint="-0.249977111117893"/>
      </bottom>
      <diagonal/>
    </border>
    <border>
      <left/>
      <right style="thick">
        <color theme="5"/>
      </right>
      <top style="thin">
        <color theme="0"/>
      </top>
      <bottom style="thin">
        <color theme="0" tint="-0.249977111117893"/>
      </bottom>
      <diagonal/>
    </border>
    <border>
      <left style="thin">
        <color theme="0" tint="-0.249977111117893"/>
      </left>
      <right style="thin">
        <color theme="0" tint="-0.249977111117893"/>
      </right>
      <top style="thin">
        <color theme="0"/>
      </top>
      <bottom style="medium">
        <color theme="0" tint="-0.499984740745262"/>
      </bottom>
      <diagonal/>
    </border>
    <border>
      <left style="thin">
        <color theme="0" tint="-0.249977111117893"/>
      </left>
      <right/>
      <top style="thin">
        <color theme="0"/>
      </top>
      <bottom style="thin">
        <color theme="0" tint="-0.249977111117893"/>
      </bottom>
      <diagonal/>
    </border>
    <border>
      <left style="thin">
        <color theme="0" tint="-0.249977111117893"/>
      </left>
      <right/>
      <top/>
      <bottom style="medium">
        <color theme="0" tint="-0.499984740745262"/>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style="thick">
        <color theme="0" tint="-0.249977111117893"/>
      </left>
      <right style="thin">
        <color theme="0" tint="-0.249977111117893"/>
      </right>
      <top style="thin">
        <color theme="0"/>
      </top>
      <bottom style="thin">
        <color theme="0" tint="-0.249977111117893"/>
      </bottom>
      <diagonal/>
    </border>
    <border>
      <left/>
      <right style="thin">
        <color theme="0" tint="-0.249977111117893"/>
      </right>
      <top style="thin">
        <color theme="0"/>
      </top>
      <bottom style="medium">
        <color theme="1" tint="0.499984740745262"/>
      </bottom>
      <diagonal/>
    </border>
    <border>
      <left style="thin">
        <color theme="0" tint="-0.249977111117893"/>
      </left>
      <right/>
      <top style="thin">
        <color theme="0"/>
      </top>
      <bottom style="medium">
        <color theme="0" tint="-0.499984740745262"/>
      </bottom>
      <diagonal/>
    </border>
    <border>
      <left style="thin">
        <color theme="0" tint="-0.249977111117893"/>
      </left>
      <right style="thick">
        <color rgb="FFED5446"/>
      </right>
      <top style="thin">
        <color theme="0"/>
      </top>
      <bottom style="medium">
        <color theme="0" tint="-0.499984740745262"/>
      </bottom>
      <diagonal/>
    </border>
    <border>
      <left style="thick">
        <color theme="0" tint="-0.249977111117893"/>
      </left>
      <right style="thin">
        <color theme="0" tint="-0.249977111117893"/>
      </right>
      <top style="thin">
        <color theme="0"/>
      </top>
      <bottom style="medium">
        <color theme="1" tint="0.499984740745262"/>
      </bottom>
      <diagonal/>
    </border>
    <border>
      <left style="thin">
        <color rgb="FFBFBFBF"/>
      </left>
      <right style="thin">
        <color rgb="FFBFBFBF"/>
      </right>
      <top style="thin">
        <color rgb="FFBFBFBF"/>
      </top>
      <bottom style="medium">
        <color rgb="FFBFBFBF"/>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ck">
        <color rgb="FFED5446"/>
      </right>
      <top/>
      <bottom style="thin">
        <color theme="0" tint="-0.249977111117893"/>
      </bottom>
      <diagonal/>
    </border>
    <border>
      <left/>
      <right style="thick">
        <color rgb="FFF89736"/>
      </right>
      <top style="thin">
        <color theme="0"/>
      </top>
      <bottom style="medium">
        <color theme="0" tint="-0.499984740745262"/>
      </bottom>
      <diagonal/>
    </border>
    <border>
      <left style="thin">
        <color theme="0" tint="-0.249977111117893"/>
      </left>
      <right style="thick">
        <color rgb="FFED5446"/>
      </right>
      <top style="thin">
        <color theme="0" tint="-0.249977111117893"/>
      </top>
      <bottom style="thin">
        <color theme="0" tint="-0.249977111117893"/>
      </bottom>
      <diagonal/>
    </border>
    <border>
      <left/>
      <right style="thick">
        <color rgb="FFF89736"/>
      </right>
      <top style="medium">
        <color theme="0" tint="-0.499984740745262"/>
      </top>
      <bottom style="thin">
        <color theme="0" tint="-0.249977111117893"/>
      </bottom>
      <diagonal/>
    </border>
    <border>
      <left/>
      <right style="thick">
        <color rgb="FFF89736"/>
      </right>
      <top style="thin">
        <color theme="0" tint="-0.249977111117893"/>
      </top>
      <bottom style="thin">
        <color theme="0" tint="-0.249977111117893"/>
      </bottom>
      <diagonal/>
    </border>
    <border>
      <left/>
      <right style="thick">
        <color rgb="FFED5446"/>
      </right>
      <top style="thin">
        <color theme="0" tint="-0.249977111117893"/>
      </top>
      <bottom style="thin">
        <color theme="0" tint="-0.249977111117893"/>
      </bottom>
      <diagonal/>
    </border>
    <border>
      <left style="thin">
        <color theme="0" tint="-0.249977111117893"/>
      </left>
      <right style="thick">
        <color theme="0" tint="-0.34998626667073579"/>
      </right>
      <top style="thin">
        <color theme="0"/>
      </top>
      <bottom style="medium">
        <color theme="0" tint="-0.499984740745262"/>
      </bottom>
      <diagonal/>
    </border>
    <border>
      <left style="thin">
        <color theme="0" tint="-0.249977111117893"/>
      </left>
      <right style="thick">
        <color theme="0" tint="-0.34998626667073579"/>
      </right>
      <top style="thin">
        <color theme="0" tint="-0.249977111117893"/>
      </top>
      <bottom style="thin">
        <color theme="0" tint="-0.249977111117893"/>
      </bottom>
      <diagonal/>
    </border>
    <border>
      <left style="thin">
        <color rgb="FFBFBFBF"/>
      </left>
      <right style="thin">
        <color rgb="FFBFBFBF"/>
      </right>
      <top/>
      <bottom style="thin">
        <color rgb="FFBFBFBF"/>
      </bottom>
      <diagonal/>
    </border>
  </borders>
  <cellStyleXfs count="4">
    <xf numFmtId="0" fontId="0" fillId="0" borderId="0"/>
    <xf numFmtId="0" fontId="1" fillId="2" borderId="0" applyNumberFormat="0" applyBorder="0" applyAlignment="0" applyProtection="0"/>
    <xf numFmtId="9" fontId="32" fillId="0" borderId="0" applyFont="0" applyFill="0" applyBorder="0" applyAlignment="0" applyProtection="0"/>
    <xf numFmtId="0" fontId="4" fillId="0" borderId="0"/>
  </cellStyleXfs>
  <cellXfs count="235">
    <xf numFmtId="0" fontId="0" fillId="0" borderId="0" xfId="0"/>
    <xf numFmtId="0" fontId="3" fillId="0" borderId="0" xfId="0" applyFont="1"/>
    <xf numFmtId="0" fontId="0" fillId="0" borderId="0" xfId="0" applyAlignment="1">
      <alignment vertical="center"/>
    </xf>
    <xf numFmtId="0" fontId="0" fillId="0" borderId="0" xfId="0" applyAlignment="1">
      <alignment horizontal="left" vertical="top" indent="1"/>
    </xf>
    <xf numFmtId="0" fontId="15" fillId="0" borderId="0" xfId="0" applyFont="1" applyAlignment="1">
      <alignment horizontal="left" vertical="center" indent="1"/>
    </xf>
    <xf numFmtId="0" fontId="17" fillId="0" borderId="0" xfId="0" applyFont="1"/>
    <xf numFmtId="0" fontId="8" fillId="7"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11" borderId="2" xfId="0" applyFont="1" applyFill="1" applyBorder="1" applyAlignment="1">
      <alignment horizontal="center" vertical="center" wrapText="1"/>
    </xf>
    <xf numFmtId="0" fontId="17" fillId="0" borderId="6" xfId="0" applyFont="1" applyBorder="1" applyAlignment="1">
      <alignment horizontal="left" vertical="center" wrapText="1" indent="1"/>
    </xf>
    <xf numFmtId="0" fontId="7" fillId="0" borderId="6" xfId="0" applyFont="1" applyBorder="1" applyAlignment="1">
      <alignment horizontal="center" vertical="top" wrapText="1"/>
    </xf>
    <xf numFmtId="0" fontId="21" fillId="0" borderId="13" xfId="0" applyFont="1" applyBorder="1" applyAlignment="1">
      <alignment horizontal="center" vertical="center" wrapText="1"/>
    </xf>
    <xf numFmtId="0" fontId="6" fillId="10" borderId="14" xfId="0" applyFont="1" applyFill="1" applyBorder="1" applyAlignment="1">
      <alignment vertical="center" wrapText="1"/>
    </xf>
    <xf numFmtId="0" fontId="8" fillId="12" borderId="15" xfId="0" applyFont="1" applyFill="1" applyBorder="1" applyAlignment="1">
      <alignment horizontal="center" vertical="center" wrapText="1"/>
    </xf>
    <xf numFmtId="0" fontId="8" fillId="12" borderId="12" xfId="0" applyFont="1" applyFill="1" applyBorder="1" applyAlignment="1">
      <alignment horizontal="center" vertical="center" wrapText="1"/>
    </xf>
    <xf numFmtId="0" fontId="6" fillId="15" borderId="4" xfId="0" applyFont="1" applyFill="1" applyBorder="1" applyAlignment="1">
      <alignment horizontal="left" vertical="top" wrapText="1" indent="1"/>
    </xf>
    <xf numFmtId="0" fontId="6" fillId="0" borderId="6" xfId="0" applyFont="1" applyBorder="1" applyAlignment="1">
      <alignment horizontal="center" vertical="center" wrapText="1"/>
    </xf>
    <xf numFmtId="0" fontId="6" fillId="0" borderId="6" xfId="0" applyFont="1" applyBorder="1"/>
    <xf numFmtId="0" fontId="7" fillId="0" borderId="6" xfId="0" applyFont="1" applyBorder="1" applyAlignment="1">
      <alignment horizontal="center"/>
    </xf>
    <xf numFmtId="9" fontId="7" fillId="6" borderId="6" xfId="1" applyNumberFormat="1" applyFont="1" applyFill="1" applyBorder="1" applyAlignment="1">
      <alignment horizontal="center" vertical="center"/>
    </xf>
    <xf numFmtId="0" fontId="6" fillId="0" borderId="13" xfId="0" applyFont="1" applyBorder="1" applyAlignment="1">
      <alignment horizontal="center" vertical="center" wrapText="1"/>
    </xf>
    <xf numFmtId="0" fontId="6" fillId="0" borderId="13" xfId="0" applyFont="1" applyBorder="1"/>
    <xf numFmtId="0" fontId="6" fillId="16" borderId="16" xfId="0" applyFont="1" applyFill="1" applyBorder="1" applyAlignment="1">
      <alignment horizontal="left" vertical="top" wrapText="1" indent="1"/>
    </xf>
    <xf numFmtId="0" fontId="6" fillId="14" borderId="18" xfId="0" applyFont="1" applyFill="1" applyBorder="1" applyAlignment="1">
      <alignment horizontal="left" vertical="top" wrapText="1" indent="1"/>
    </xf>
    <xf numFmtId="0" fontId="28" fillId="10" borderId="0" xfId="0" applyFont="1" applyFill="1" applyAlignment="1">
      <alignment vertical="center"/>
    </xf>
    <xf numFmtId="0" fontId="29" fillId="6" borderId="6" xfId="0" applyFont="1" applyFill="1" applyBorder="1" applyAlignment="1">
      <alignment horizontal="center" vertical="center"/>
    </xf>
    <xf numFmtId="0" fontId="30" fillId="14" borderId="6" xfId="0" applyFont="1" applyFill="1" applyBorder="1" applyAlignment="1">
      <alignment horizontal="center" vertical="center"/>
    </xf>
    <xf numFmtId="0" fontId="29" fillId="3" borderId="6" xfId="0" applyFont="1" applyFill="1" applyBorder="1" applyAlignment="1">
      <alignment horizontal="center" vertical="center"/>
    </xf>
    <xf numFmtId="0" fontId="29" fillId="15" borderId="6" xfId="0" applyFont="1" applyFill="1" applyBorder="1" applyAlignment="1">
      <alignment horizontal="center" vertical="center"/>
    </xf>
    <xf numFmtId="0" fontId="27" fillId="6" borderId="6" xfId="0" applyFont="1" applyFill="1" applyBorder="1" applyAlignment="1">
      <alignment horizontal="center" vertical="center"/>
    </xf>
    <xf numFmtId="0" fontId="28" fillId="10" borderId="0" xfId="0" applyFont="1" applyFill="1" applyAlignment="1">
      <alignment horizontal="center" vertical="center"/>
    </xf>
    <xf numFmtId="0" fontId="26" fillId="0" borderId="0" xfId="0" applyFont="1"/>
    <xf numFmtId="0" fontId="24" fillId="6" borderId="17" xfId="0" applyFont="1" applyFill="1" applyBorder="1" applyAlignment="1">
      <alignment horizontal="center" vertical="center" wrapText="1"/>
    </xf>
    <xf numFmtId="0" fontId="27" fillId="6" borderId="8" xfId="0" applyFont="1" applyFill="1" applyBorder="1" applyAlignment="1">
      <alignment horizontal="left" vertical="center" indent="1"/>
    </xf>
    <xf numFmtId="0" fontId="27" fillId="6" borderId="9" xfId="0" applyFont="1" applyFill="1" applyBorder="1" applyAlignment="1">
      <alignment horizontal="left" vertical="center" indent="1"/>
    </xf>
    <xf numFmtId="0" fontId="27" fillId="6" borderId="10" xfId="0" applyFont="1" applyFill="1" applyBorder="1" applyAlignment="1">
      <alignment horizontal="left" vertical="center" indent="1"/>
    </xf>
    <xf numFmtId="0" fontId="28" fillId="0" borderId="0" xfId="0" applyFont="1" applyAlignment="1">
      <alignment horizontal="center" vertical="center"/>
    </xf>
    <xf numFmtId="0" fontId="28" fillId="0" borderId="0" xfId="0" applyFont="1" applyAlignment="1">
      <alignment vertical="center"/>
    </xf>
    <xf numFmtId="0" fontId="27" fillId="0" borderId="6" xfId="0" applyFont="1" applyBorder="1" applyAlignment="1">
      <alignment horizontal="center" vertical="center"/>
    </xf>
    <xf numFmtId="0" fontId="29" fillId="0" borderId="6" xfId="0" applyFont="1" applyBorder="1" applyAlignment="1">
      <alignment horizontal="center" vertical="center"/>
    </xf>
    <xf numFmtId="0" fontId="30" fillId="0" borderId="6" xfId="0" applyFont="1" applyBorder="1" applyAlignment="1">
      <alignment horizontal="center" vertical="center"/>
    </xf>
    <xf numFmtId="0" fontId="8" fillId="11" borderId="0" xfId="0" applyFont="1" applyFill="1" applyAlignment="1">
      <alignment vertical="center" wrapText="1"/>
    </xf>
    <xf numFmtId="0" fontId="6" fillId="16" borderId="4" xfId="0" applyFont="1" applyFill="1" applyBorder="1" applyAlignment="1">
      <alignment horizontal="left" vertical="top" wrapText="1" indent="1"/>
    </xf>
    <xf numFmtId="0" fontId="9" fillId="6" borderId="6" xfId="0" applyFont="1" applyFill="1" applyBorder="1" applyAlignment="1">
      <alignment horizontal="left" vertical="top" wrapText="1" indent="1"/>
    </xf>
    <xf numFmtId="0" fontId="6" fillId="6" borderId="6" xfId="0" applyFont="1" applyFill="1" applyBorder="1" applyAlignment="1">
      <alignment horizontal="left" vertical="top" wrapText="1" indent="1"/>
    </xf>
    <xf numFmtId="0" fontId="6" fillId="6" borderId="20" xfId="0" applyFont="1" applyFill="1" applyBorder="1" applyAlignment="1">
      <alignment horizontal="left" vertical="top" wrapText="1" indent="1"/>
    </xf>
    <xf numFmtId="0" fontId="6" fillId="14" borderId="4" xfId="0" applyFont="1" applyFill="1" applyBorder="1" applyAlignment="1">
      <alignment horizontal="left" vertical="top" wrapText="1" indent="1"/>
    </xf>
    <xf numFmtId="0" fontId="6" fillId="6" borderId="23" xfId="0" applyFont="1" applyFill="1" applyBorder="1" applyAlignment="1">
      <alignment horizontal="left" vertical="top" indent="1"/>
    </xf>
    <xf numFmtId="0" fontId="25" fillId="6" borderId="26" xfId="0" applyFont="1" applyFill="1" applyBorder="1" applyAlignment="1">
      <alignment horizontal="center" vertical="center"/>
    </xf>
    <xf numFmtId="0" fontId="16" fillId="18" borderId="27" xfId="0" applyFont="1" applyFill="1" applyBorder="1" applyAlignment="1">
      <alignment horizontal="left" vertical="center" wrapText="1" indent="1"/>
    </xf>
    <xf numFmtId="0" fontId="16" fillId="18" borderId="28" xfId="0" applyFont="1" applyFill="1" applyBorder="1" applyAlignment="1">
      <alignment horizontal="left" vertical="center" wrapText="1" indent="1"/>
    </xf>
    <xf numFmtId="0" fontId="16" fillId="18" borderId="25" xfId="0" applyFont="1" applyFill="1" applyBorder="1" applyAlignment="1">
      <alignment horizontal="left" vertical="center" wrapText="1" indent="1"/>
    </xf>
    <xf numFmtId="0" fontId="9" fillId="6" borderId="29" xfId="0" applyFont="1" applyFill="1" applyBorder="1" applyAlignment="1">
      <alignment horizontal="left" vertical="top" wrapText="1" indent="1"/>
    </xf>
    <xf numFmtId="0" fontId="25" fillId="6" borderId="24" xfId="0" applyFont="1" applyFill="1" applyBorder="1" applyAlignment="1">
      <alignment horizontal="center" vertical="top" wrapText="1"/>
    </xf>
    <xf numFmtId="0" fontId="17" fillId="6" borderId="31" xfId="0" applyFont="1" applyFill="1" applyBorder="1" applyAlignment="1">
      <alignment horizontal="left" vertical="top" wrapText="1" indent="1"/>
    </xf>
    <xf numFmtId="0" fontId="17" fillId="6" borderId="22" xfId="0" applyFont="1" applyFill="1" applyBorder="1" applyAlignment="1">
      <alignment horizontal="left" vertical="top" wrapText="1" indent="1"/>
    </xf>
    <xf numFmtId="0" fontId="17" fillId="6" borderId="18" xfId="0" applyFont="1" applyFill="1" applyBorder="1" applyAlignment="1">
      <alignment horizontal="left" vertical="top" wrapText="1" indent="1"/>
    </xf>
    <xf numFmtId="0" fontId="31" fillId="23" borderId="34" xfId="0" applyFont="1" applyFill="1" applyBorder="1" applyAlignment="1">
      <alignment horizontal="left" vertical="center" wrapText="1" indent="1"/>
    </xf>
    <xf numFmtId="0" fontId="9" fillId="6" borderId="8" xfId="0" applyFont="1" applyFill="1" applyBorder="1" applyAlignment="1">
      <alignment horizontal="left" vertical="top" wrapText="1" indent="1"/>
    </xf>
    <xf numFmtId="0" fontId="20" fillId="0" borderId="13" xfId="0" applyFont="1" applyBorder="1" applyAlignment="1">
      <alignment horizontal="left" vertical="center" wrapText="1" indent="1"/>
    </xf>
    <xf numFmtId="0" fontId="21" fillId="0" borderId="13" xfId="0" applyFont="1" applyBorder="1" applyAlignment="1">
      <alignment horizontal="left" vertical="center" wrapText="1" indent="1"/>
    </xf>
    <xf numFmtId="164" fontId="20" fillId="0" borderId="13" xfId="0" applyNumberFormat="1" applyFont="1" applyBorder="1" applyAlignment="1">
      <alignment horizontal="left" vertical="center" wrapText="1" indent="1"/>
    </xf>
    <xf numFmtId="0" fontId="20" fillId="0" borderId="6" xfId="0" applyFont="1" applyBorder="1" applyAlignment="1">
      <alignment horizontal="left" vertical="center" wrapText="1" indent="1"/>
    </xf>
    <xf numFmtId="0" fontId="21" fillId="0" borderId="6" xfId="0" applyFont="1" applyBorder="1" applyAlignment="1">
      <alignment horizontal="left" vertical="center" wrapText="1" indent="1"/>
    </xf>
    <xf numFmtId="164" fontId="20" fillId="0" borderId="6" xfId="0" applyNumberFormat="1" applyFont="1" applyBorder="1" applyAlignment="1">
      <alignment horizontal="left" vertical="center" wrapText="1" indent="1"/>
    </xf>
    <xf numFmtId="0" fontId="7" fillId="0" borderId="6" xfId="0" applyFont="1" applyBorder="1" applyAlignment="1">
      <alignment horizontal="left" indent="1"/>
    </xf>
    <xf numFmtId="0" fontId="5" fillId="0" borderId="13" xfId="0" applyFont="1" applyBorder="1" applyAlignment="1">
      <alignment horizontal="left" vertical="top" indent="1"/>
    </xf>
    <xf numFmtId="0" fontId="7" fillId="0" borderId="13" xfId="0" applyFont="1" applyBorder="1" applyAlignment="1">
      <alignment horizontal="left" vertical="top" indent="1"/>
    </xf>
    <xf numFmtId="164" fontId="7" fillId="0" borderId="13" xfId="0" applyNumberFormat="1" applyFont="1" applyBorder="1" applyAlignment="1">
      <alignment horizontal="left" vertical="top" indent="1"/>
    </xf>
    <xf numFmtId="0" fontId="5" fillId="0" borderId="6" xfId="0" applyFont="1" applyBorder="1" applyAlignment="1">
      <alignment horizontal="left" vertical="top" indent="1"/>
    </xf>
    <xf numFmtId="164" fontId="7" fillId="0" borderId="6" xfId="0" applyNumberFormat="1" applyFont="1" applyBorder="1" applyAlignment="1">
      <alignment horizontal="left" vertical="top" indent="1"/>
    </xf>
    <xf numFmtId="0" fontId="7" fillId="0" borderId="6" xfId="0" applyFont="1" applyBorder="1" applyAlignment="1">
      <alignment horizontal="left" vertical="top" indent="1"/>
    </xf>
    <xf numFmtId="0" fontId="0" fillId="5" borderId="0" xfId="0" applyFill="1"/>
    <xf numFmtId="9" fontId="21" fillId="5" borderId="0" xfId="0" applyNumberFormat="1" applyFont="1" applyFill="1" applyAlignment="1">
      <alignment horizontal="center" vertical="center"/>
    </xf>
    <xf numFmtId="4" fontId="27" fillId="24" borderId="0" xfId="0" applyNumberFormat="1" applyFont="1" applyFill="1" applyAlignment="1">
      <alignment vertical="center"/>
    </xf>
    <xf numFmtId="4" fontId="27" fillId="6" borderId="6" xfId="0" applyNumberFormat="1" applyFont="1" applyFill="1" applyBorder="1" applyAlignment="1">
      <alignment horizontal="center" vertical="center"/>
    </xf>
    <xf numFmtId="4" fontId="27" fillId="6" borderId="13" xfId="0" applyNumberFormat="1" applyFont="1" applyFill="1" applyBorder="1" applyAlignment="1">
      <alignment horizontal="center" vertical="center"/>
    </xf>
    <xf numFmtId="0" fontId="28" fillId="21" borderId="13" xfId="0" applyFont="1" applyFill="1" applyBorder="1" applyAlignment="1">
      <alignment horizontal="center" vertical="center"/>
    </xf>
    <xf numFmtId="0" fontId="28" fillId="17" borderId="13" xfId="0" applyFont="1" applyFill="1" applyBorder="1" applyAlignment="1">
      <alignment horizontal="center" vertical="center"/>
    </xf>
    <xf numFmtId="0" fontId="28" fillId="22" borderId="13" xfId="0" applyFont="1" applyFill="1" applyBorder="1" applyAlignment="1">
      <alignment horizontal="center" vertical="center"/>
    </xf>
    <xf numFmtId="0" fontId="28" fillId="10" borderId="13" xfId="0" applyFont="1" applyFill="1" applyBorder="1" applyAlignment="1">
      <alignment horizontal="center" vertical="center"/>
    </xf>
    <xf numFmtId="0" fontId="28" fillId="5" borderId="0" xfId="0" applyFont="1" applyFill="1" applyAlignment="1">
      <alignment vertical="center"/>
    </xf>
    <xf numFmtId="0" fontId="28" fillId="5" borderId="35" xfId="0" applyFont="1" applyFill="1" applyBorder="1" applyAlignment="1">
      <alignment horizontal="left" vertical="center" indent="1"/>
    </xf>
    <xf numFmtId="0" fontId="0" fillId="5" borderId="5" xfId="0" applyFill="1" applyBorder="1"/>
    <xf numFmtId="0" fontId="28" fillId="5" borderId="5" xfId="0" applyFont="1" applyFill="1" applyBorder="1" applyAlignment="1">
      <alignment vertical="center"/>
    </xf>
    <xf numFmtId="0" fontId="28" fillId="5" borderId="36" xfId="0" applyFont="1" applyFill="1" applyBorder="1" applyAlignment="1">
      <alignment vertical="center"/>
    </xf>
    <xf numFmtId="4" fontId="28" fillId="24" borderId="37" xfId="0" applyNumberFormat="1" applyFont="1" applyFill="1" applyBorder="1" applyAlignment="1">
      <alignment horizontal="center" vertical="center"/>
    </xf>
    <xf numFmtId="0" fontId="0" fillId="5" borderId="37" xfId="0" applyFill="1" applyBorder="1"/>
    <xf numFmtId="0" fontId="17" fillId="5" borderId="8" xfId="0" applyFont="1" applyFill="1" applyBorder="1" applyAlignment="1">
      <alignment horizontal="left" vertical="center" indent="1"/>
    </xf>
    <xf numFmtId="0" fontId="17" fillId="5" borderId="9" xfId="0" applyFont="1" applyFill="1" applyBorder="1" applyAlignment="1">
      <alignment horizontal="left" vertical="center" indent="1"/>
    </xf>
    <xf numFmtId="0" fontId="17" fillId="5" borderId="10" xfId="0" applyFont="1" applyFill="1" applyBorder="1" applyAlignment="1">
      <alignment horizontal="left" vertical="center" indent="1"/>
    </xf>
    <xf numFmtId="0" fontId="6" fillId="15" borderId="42" xfId="0" applyFont="1" applyFill="1" applyBorder="1" applyAlignment="1">
      <alignment horizontal="left" vertical="top" wrapText="1" indent="1"/>
    </xf>
    <xf numFmtId="0" fontId="7" fillId="0" borderId="43" xfId="0" applyFont="1" applyBorder="1" applyAlignment="1">
      <alignment horizontal="left" vertical="top" indent="1"/>
    </xf>
    <xf numFmtId="0" fontId="7" fillId="0" borderId="41" xfId="0" applyFont="1" applyBorder="1" applyAlignment="1">
      <alignment horizontal="left" vertical="top" indent="1"/>
    </xf>
    <xf numFmtId="9" fontId="5" fillId="6" borderId="10" xfId="1" applyNumberFormat="1" applyFont="1" applyFill="1" applyBorder="1" applyAlignment="1">
      <alignment horizontal="center" vertical="center"/>
    </xf>
    <xf numFmtId="9" fontId="5" fillId="6" borderId="45" xfId="1" applyNumberFormat="1" applyFont="1" applyFill="1" applyBorder="1" applyAlignment="1">
      <alignment horizontal="center" vertical="center"/>
    </xf>
    <xf numFmtId="0" fontId="17" fillId="6" borderId="47" xfId="0" applyFont="1" applyFill="1" applyBorder="1" applyAlignment="1">
      <alignment horizontal="left" vertical="top" wrapText="1" indent="1"/>
    </xf>
    <xf numFmtId="9" fontId="7" fillId="6" borderId="48" xfId="1" applyNumberFormat="1" applyFont="1" applyFill="1" applyBorder="1" applyAlignment="1">
      <alignment horizontal="center" vertical="center"/>
    </xf>
    <xf numFmtId="3" fontId="7" fillId="0" borderId="44" xfId="0" applyNumberFormat="1" applyFont="1" applyBorder="1" applyAlignment="1">
      <alignment horizontal="center" vertical="center"/>
    </xf>
    <xf numFmtId="3" fontId="7" fillId="0" borderId="40" xfId="0" applyNumberFormat="1" applyFont="1" applyBorder="1" applyAlignment="1">
      <alignment horizontal="center" vertical="center"/>
    </xf>
    <xf numFmtId="3" fontId="7" fillId="0" borderId="13" xfId="0" applyNumberFormat="1" applyFont="1" applyBorder="1" applyAlignment="1">
      <alignment horizontal="center" vertical="center"/>
    </xf>
    <xf numFmtId="3" fontId="7" fillId="0" borderId="10" xfId="0" applyNumberFormat="1" applyFont="1" applyBorder="1" applyAlignment="1">
      <alignment horizontal="center" vertical="center"/>
    </xf>
    <xf numFmtId="0" fontId="28" fillId="10" borderId="7" xfId="0" applyFont="1" applyFill="1" applyBorder="1" applyAlignment="1">
      <alignment horizontal="left" vertical="center" indent="1"/>
    </xf>
    <xf numFmtId="0" fontId="37" fillId="0" borderId="6" xfId="0" applyFont="1" applyBorder="1" applyAlignment="1">
      <alignment horizontal="center" vertical="center"/>
    </xf>
    <xf numFmtId="0" fontId="38" fillId="0" borderId="0" xfId="0" applyFont="1"/>
    <xf numFmtId="3" fontId="38" fillId="0" borderId="0" xfId="0" applyNumberFormat="1" applyFont="1"/>
    <xf numFmtId="0" fontId="4" fillId="0" borderId="0" xfId="0" applyFont="1"/>
    <xf numFmtId="3" fontId="0" fillId="0" borderId="0" xfId="0" applyNumberFormat="1"/>
    <xf numFmtId="0" fontId="36" fillId="14" borderId="6" xfId="0" applyFont="1" applyFill="1" applyBorder="1" applyAlignment="1">
      <alignment horizontal="center" vertical="center"/>
    </xf>
    <xf numFmtId="3" fontId="7" fillId="0" borderId="39" xfId="0" applyNumberFormat="1" applyFont="1" applyBorder="1" applyAlignment="1">
      <alignment horizontal="center" vertical="center"/>
    </xf>
    <xf numFmtId="0" fontId="0" fillId="0" borderId="6" xfId="0" applyBorder="1"/>
    <xf numFmtId="3" fontId="17" fillId="5" borderId="6" xfId="0" applyNumberFormat="1" applyFont="1" applyFill="1" applyBorder="1" applyAlignment="1">
      <alignment horizontal="center"/>
    </xf>
    <xf numFmtId="9" fontId="17" fillId="5" borderId="6" xfId="0" applyNumberFormat="1" applyFont="1" applyFill="1" applyBorder="1" applyAlignment="1">
      <alignment horizontal="center"/>
    </xf>
    <xf numFmtId="0" fontId="27" fillId="0" borderId="10" xfId="0" applyFont="1" applyBorder="1" applyAlignment="1">
      <alignment horizontal="left" vertical="center" indent="1"/>
    </xf>
    <xf numFmtId="1" fontId="41" fillId="15" borderId="6" xfId="0" applyNumberFormat="1" applyFont="1" applyFill="1" applyBorder="1" applyAlignment="1">
      <alignment horizontal="center" vertical="center"/>
    </xf>
    <xf numFmtId="1" fontId="42" fillId="14" borderId="6" xfId="0" applyNumberFormat="1" applyFont="1" applyFill="1" applyBorder="1" applyAlignment="1">
      <alignment horizontal="center" vertical="center"/>
    </xf>
    <xf numFmtId="1" fontId="43" fillId="16" borderId="6" xfId="0" applyNumberFormat="1" applyFont="1" applyFill="1" applyBorder="1" applyAlignment="1">
      <alignment horizontal="center" vertical="center"/>
    </xf>
    <xf numFmtId="0" fontId="21" fillId="26" borderId="13" xfId="0" applyFont="1" applyFill="1" applyBorder="1" applyAlignment="1">
      <alignment horizontal="center" vertical="center"/>
    </xf>
    <xf numFmtId="9" fontId="17" fillId="24" borderId="0" xfId="2" applyFont="1" applyFill="1" applyBorder="1" applyAlignment="1"/>
    <xf numFmtId="4" fontId="28" fillId="24" borderId="0" xfId="0" applyNumberFormat="1" applyFont="1" applyFill="1" applyAlignment="1">
      <alignment horizontal="left" vertical="center" indent="1"/>
    </xf>
    <xf numFmtId="0" fontId="0" fillId="0" borderId="10" xfId="0" applyBorder="1" applyAlignment="1">
      <alignment horizontal="left"/>
    </xf>
    <xf numFmtId="0" fontId="0" fillId="0" borderId="6" xfId="0" applyBorder="1" applyAlignment="1">
      <alignment horizontal="left"/>
    </xf>
    <xf numFmtId="0" fontId="0" fillId="0" borderId="36" xfId="0" applyBorder="1" applyAlignment="1">
      <alignment horizontal="left"/>
    </xf>
    <xf numFmtId="0" fontId="0" fillId="0" borderId="3" xfId="0" applyBorder="1" applyAlignment="1">
      <alignment horizontal="left"/>
    </xf>
    <xf numFmtId="0" fontId="0" fillId="0" borderId="6" xfId="0" pivotButton="1" applyBorder="1"/>
    <xf numFmtId="0" fontId="44" fillId="0" borderId="0" xfId="0" applyFont="1"/>
    <xf numFmtId="9" fontId="41" fillId="15" borderId="6" xfId="2" applyFont="1" applyFill="1" applyBorder="1" applyAlignment="1">
      <alignment horizontal="center" vertical="center"/>
    </xf>
    <xf numFmtId="9" fontId="42" fillId="14" borderId="6" xfId="2" applyFont="1" applyFill="1" applyBorder="1" applyAlignment="1">
      <alignment horizontal="center" vertical="center"/>
    </xf>
    <xf numFmtId="9" fontId="43" fillId="16" borderId="6" xfId="2" applyFont="1" applyFill="1" applyBorder="1" applyAlignment="1">
      <alignment horizontal="center" vertical="center"/>
    </xf>
    <xf numFmtId="0" fontId="45" fillId="0" borderId="0" xfId="0" applyFont="1"/>
    <xf numFmtId="0" fontId="46" fillId="0" borderId="0" xfId="0" applyFont="1"/>
    <xf numFmtId="0" fontId="47" fillId="0" borderId="0" xfId="0" applyFont="1"/>
    <xf numFmtId="0" fontId="48" fillId="0" borderId="0" xfId="0" applyFont="1" applyAlignment="1">
      <alignment vertical="center"/>
    </xf>
    <xf numFmtId="0" fontId="49" fillId="0" borderId="0" xfId="0" applyFont="1" applyAlignment="1">
      <alignment horizontal="left" vertical="center" indent="4"/>
    </xf>
    <xf numFmtId="0" fontId="39" fillId="0" borderId="0" xfId="0" applyFont="1"/>
    <xf numFmtId="0" fontId="50" fillId="0" borderId="0" xfId="0" applyFont="1" applyAlignment="1">
      <alignment wrapText="1"/>
    </xf>
    <xf numFmtId="0" fontId="16" fillId="6" borderId="27" xfId="0" applyFont="1" applyFill="1" applyBorder="1" applyAlignment="1">
      <alignment horizontal="left" vertical="center" wrapText="1" indent="1"/>
    </xf>
    <xf numFmtId="0" fontId="16" fillId="6" borderId="28" xfId="0" applyFont="1" applyFill="1" applyBorder="1" applyAlignment="1">
      <alignment horizontal="left" vertical="center" wrapText="1" indent="1"/>
    </xf>
    <xf numFmtId="0" fontId="16" fillId="6" borderId="25" xfId="0" applyFont="1" applyFill="1" applyBorder="1" applyAlignment="1">
      <alignment horizontal="left" vertical="center" wrapText="1" indent="1"/>
    </xf>
    <xf numFmtId="0" fontId="51" fillId="4" borderId="0" xfId="0" applyFont="1" applyFill="1"/>
    <xf numFmtId="0" fontId="51" fillId="4" borderId="0" xfId="0" applyFont="1" applyFill="1" applyAlignment="1">
      <alignment vertical="top"/>
    </xf>
    <xf numFmtId="0" fontId="51" fillId="0" borderId="0" xfId="0" applyFont="1"/>
    <xf numFmtId="164" fontId="17" fillId="0" borderId="49" xfId="0" applyNumberFormat="1" applyFont="1" applyBorder="1" applyAlignment="1">
      <alignment horizontal="center" vertical="center" wrapText="1"/>
    </xf>
    <xf numFmtId="0" fontId="46" fillId="5" borderId="0" xfId="0" applyFont="1" applyFill="1" applyAlignment="1">
      <alignment horizontal="left" indent="2"/>
    </xf>
    <xf numFmtId="0" fontId="4" fillId="0" borderId="10" xfId="0" applyFont="1" applyBorder="1" applyAlignment="1">
      <alignment horizontal="left"/>
    </xf>
    <xf numFmtId="0" fontId="51" fillId="25" borderId="0" xfId="0" applyFont="1" applyFill="1"/>
    <xf numFmtId="0" fontId="6" fillId="6" borderId="4" xfId="0" applyFont="1" applyFill="1" applyBorder="1" applyAlignment="1">
      <alignment horizontal="left" vertical="top" wrapText="1" indent="1"/>
    </xf>
    <xf numFmtId="0" fontId="53" fillId="22" borderId="40" xfId="0" applyFont="1" applyFill="1" applyBorder="1" applyAlignment="1">
      <alignment horizontal="left" vertical="center" wrapText="1"/>
    </xf>
    <xf numFmtId="0" fontId="8" fillId="22" borderId="13" xfId="0" applyFont="1" applyFill="1" applyBorder="1" applyAlignment="1">
      <alignment horizontal="left" vertical="center" wrapText="1"/>
    </xf>
    <xf numFmtId="0" fontId="53" fillId="22" borderId="0" xfId="0" applyFont="1" applyFill="1" applyAlignment="1">
      <alignment vertical="center"/>
    </xf>
    <xf numFmtId="0" fontId="53" fillId="0" borderId="0" xfId="0" applyFont="1" applyAlignment="1">
      <alignment vertical="center"/>
    </xf>
    <xf numFmtId="0" fontId="58" fillId="22" borderId="11" xfId="0" applyFont="1" applyFill="1" applyBorder="1" applyAlignment="1">
      <alignment horizontal="left" vertical="top" wrapText="1" indent="1"/>
    </xf>
    <xf numFmtId="0" fontId="58" fillId="22" borderId="20" xfId="0" applyFont="1" applyFill="1" applyBorder="1" applyAlignment="1">
      <alignment horizontal="left" vertical="top" wrapText="1" indent="1"/>
    </xf>
    <xf numFmtId="0" fontId="58" fillId="22" borderId="29" xfId="0" applyFont="1" applyFill="1" applyBorder="1" applyAlignment="1">
      <alignment horizontal="left" vertical="top" wrapText="1" indent="1"/>
    </xf>
    <xf numFmtId="0" fontId="58" fillId="22" borderId="21" xfId="0" applyFont="1" applyFill="1" applyBorder="1" applyAlignment="1">
      <alignment horizontal="left" vertical="top" wrapText="1" indent="1"/>
    </xf>
    <xf numFmtId="0" fontId="8" fillId="22" borderId="30" xfId="0" applyFont="1" applyFill="1" applyBorder="1" applyAlignment="1">
      <alignment horizontal="left" vertical="top" wrapText="1" indent="1"/>
    </xf>
    <xf numFmtId="0" fontId="55" fillId="22" borderId="33" xfId="0" applyFont="1" applyFill="1" applyBorder="1" applyAlignment="1">
      <alignment horizontal="left" vertical="top" wrapText="1" indent="1"/>
    </xf>
    <xf numFmtId="0" fontId="55" fillId="22" borderId="22" xfId="0" applyFont="1" applyFill="1" applyBorder="1" applyAlignment="1">
      <alignment horizontal="left" vertical="top" wrapText="1" indent="1"/>
    </xf>
    <xf numFmtId="0" fontId="55" fillId="22" borderId="18" xfId="0" applyFont="1" applyFill="1" applyBorder="1" applyAlignment="1">
      <alignment horizontal="left" vertical="top" wrapText="1" indent="1"/>
    </xf>
    <xf numFmtId="0" fontId="55" fillId="22" borderId="32" xfId="0" applyFont="1" applyFill="1" applyBorder="1" applyAlignment="1">
      <alignment horizontal="left" vertical="top" wrapText="1" indent="1"/>
    </xf>
    <xf numFmtId="0" fontId="9" fillId="19" borderId="6" xfId="0" applyFont="1" applyFill="1" applyBorder="1" applyAlignment="1">
      <alignment horizontal="left" vertical="top" wrapText="1" indent="1"/>
    </xf>
    <xf numFmtId="0" fontId="62" fillId="0" borderId="0" xfId="0" applyFont="1"/>
    <xf numFmtId="0" fontId="63" fillId="0" borderId="0" xfId="0" applyFont="1"/>
    <xf numFmtId="0" fontId="64" fillId="22" borderId="0" xfId="0" applyFont="1" applyFill="1"/>
    <xf numFmtId="0" fontId="21" fillId="6" borderId="31" xfId="0" applyFont="1" applyFill="1" applyBorder="1" applyAlignment="1">
      <alignment horizontal="left" vertical="top" wrapText="1" indent="1"/>
    </xf>
    <xf numFmtId="0" fontId="8" fillId="22" borderId="11" xfId="0" applyFont="1" applyFill="1" applyBorder="1" applyAlignment="1">
      <alignment horizontal="left" vertical="top" wrapText="1" indent="1"/>
    </xf>
    <xf numFmtId="0" fontId="7" fillId="6" borderId="6" xfId="0" applyFont="1" applyFill="1" applyBorder="1" applyAlignment="1">
      <alignment horizontal="left" vertical="top" wrapText="1" indent="1"/>
    </xf>
    <xf numFmtId="0" fontId="9" fillId="6" borderId="11" xfId="0" applyFont="1" applyFill="1" applyBorder="1" applyAlignment="1">
      <alignment horizontal="left" vertical="center" wrapText="1"/>
    </xf>
    <xf numFmtId="0" fontId="65" fillId="5" borderId="0" xfId="0" applyFont="1" applyFill="1" applyAlignment="1">
      <alignment vertical="center"/>
    </xf>
    <xf numFmtId="0" fontId="3" fillId="5" borderId="0" xfId="0" applyFont="1" applyFill="1" applyAlignment="1">
      <alignment horizontal="left" indent="1"/>
    </xf>
    <xf numFmtId="0" fontId="66" fillId="5" borderId="0" xfId="0" applyFont="1" applyFill="1" applyAlignment="1">
      <alignment horizontal="left" indent="2"/>
    </xf>
    <xf numFmtId="0" fontId="3" fillId="5" borderId="0" xfId="0" applyFont="1" applyFill="1"/>
    <xf numFmtId="0" fontId="67" fillId="5" borderId="0" xfId="0" applyFont="1" applyFill="1"/>
    <xf numFmtId="0" fontId="28" fillId="22" borderId="19" xfId="3" applyFont="1" applyFill="1" applyBorder="1" applyAlignment="1">
      <alignment horizontal="center" vertical="center"/>
    </xf>
    <xf numFmtId="0" fontId="28" fillId="22" borderId="19" xfId="3" applyFont="1" applyFill="1" applyBorder="1" applyAlignment="1">
      <alignment horizontal="center" vertical="center" wrapText="1"/>
    </xf>
    <xf numFmtId="0" fontId="22" fillId="0" borderId="0" xfId="3" applyFont="1" applyAlignment="1">
      <alignment horizontal="center" vertical="center"/>
    </xf>
    <xf numFmtId="0" fontId="17" fillId="0" borderId="13" xfId="3" applyFont="1" applyBorder="1" applyAlignment="1">
      <alignment horizontal="center"/>
    </xf>
    <xf numFmtId="0" fontId="17" fillId="0" borderId="13" xfId="3" applyFont="1" applyBorder="1" applyAlignment="1">
      <alignment horizontal="center" vertical="center"/>
    </xf>
    <xf numFmtId="164" fontId="21" fillId="0" borderId="13" xfId="3" applyNumberFormat="1" applyFont="1" applyBorder="1" applyAlignment="1">
      <alignment horizontal="center" vertical="center" wrapText="1"/>
    </xf>
    <xf numFmtId="0" fontId="27" fillId="0" borderId="13" xfId="3" applyFont="1" applyBorder="1" applyAlignment="1">
      <alignment horizontal="center"/>
    </xf>
    <xf numFmtId="0" fontId="17" fillId="0" borderId="6" xfId="3" applyFont="1" applyBorder="1" applyAlignment="1">
      <alignment horizontal="center"/>
    </xf>
    <xf numFmtId="0" fontId="17" fillId="0" borderId="0" xfId="3" applyFont="1" applyAlignment="1">
      <alignment horizontal="center"/>
    </xf>
    <xf numFmtId="0" fontId="17" fillId="0" borderId="6" xfId="3" applyFont="1" applyBorder="1" applyAlignment="1">
      <alignment horizontal="center" vertical="center"/>
    </xf>
    <xf numFmtId="0" fontId="17" fillId="0" borderId="0" xfId="3" applyFont="1"/>
    <xf numFmtId="0" fontId="26" fillId="0" borderId="6" xfId="3" applyFont="1" applyBorder="1" applyAlignment="1">
      <alignment horizontal="center"/>
    </xf>
    <xf numFmtId="0" fontId="51" fillId="6" borderId="6" xfId="3" applyFont="1" applyFill="1" applyBorder="1"/>
    <xf numFmtId="0" fontId="51" fillId="0" borderId="6" xfId="3" applyFont="1" applyBorder="1"/>
    <xf numFmtId="0" fontId="51" fillId="0" borderId="0" xfId="3" applyFont="1"/>
    <xf numFmtId="0" fontId="21" fillId="27" borderId="0" xfId="3" applyFont="1" applyFill="1" applyAlignment="1">
      <alignment horizontal="left" indent="1"/>
    </xf>
    <xf numFmtId="0" fontId="17" fillId="6" borderId="0" xfId="3" applyFont="1" applyFill="1"/>
    <xf numFmtId="0" fontId="17" fillId="6" borderId="0" xfId="3" applyFont="1" applyFill="1" applyAlignment="1">
      <alignment horizontal="left" indent="1"/>
    </xf>
    <xf numFmtId="0" fontId="22" fillId="0" borderId="0" xfId="3" applyFont="1"/>
    <xf numFmtId="0" fontId="27" fillId="0" borderId="6" xfId="3" applyFont="1" applyBorder="1" applyAlignment="1">
      <alignment horizontal="center"/>
    </xf>
    <xf numFmtId="0" fontId="8" fillId="22" borderId="13" xfId="0" applyFont="1" applyFill="1" applyBorder="1" applyAlignment="1">
      <alignment horizontal="center" vertical="center" wrapText="1"/>
    </xf>
    <xf numFmtId="0" fontId="26" fillId="6" borderId="5" xfId="0" applyFont="1" applyFill="1" applyBorder="1" applyAlignment="1">
      <alignment horizontal="left" vertical="top" wrapText="1"/>
    </xf>
    <xf numFmtId="0" fontId="26" fillId="6" borderId="0" xfId="0" applyFont="1" applyFill="1" applyAlignment="1">
      <alignment horizontal="left" vertical="top" wrapText="1"/>
    </xf>
    <xf numFmtId="0" fontId="51" fillId="4" borderId="0" xfId="0" applyFont="1" applyFill="1" applyAlignment="1">
      <alignment horizontal="left"/>
    </xf>
    <xf numFmtId="0" fontId="8" fillId="9" borderId="15"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8" fillId="11" borderId="15" xfId="0" applyFont="1" applyFill="1" applyBorder="1" applyAlignment="1">
      <alignment horizontal="center" vertical="center" wrapText="1"/>
    </xf>
    <xf numFmtId="0" fontId="9" fillId="11" borderId="15" xfId="0" applyFont="1" applyFill="1" applyBorder="1" applyAlignment="1">
      <alignment horizontal="center" vertical="center" wrapText="1"/>
    </xf>
    <xf numFmtId="0" fontId="8" fillId="7" borderId="15"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7" borderId="15" xfId="0" applyFont="1" applyFill="1" applyBorder="1" applyAlignment="1">
      <alignment horizontal="center" vertical="center" wrapText="1"/>
    </xf>
    <xf numFmtId="0" fontId="10" fillId="13" borderId="15" xfId="0" applyFont="1" applyFill="1" applyBorder="1" applyAlignment="1">
      <alignment horizontal="center" vertical="center" wrapText="1"/>
    </xf>
    <xf numFmtId="0" fontId="8" fillId="8" borderId="15" xfId="0" applyFont="1" applyFill="1" applyBorder="1" applyAlignment="1">
      <alignment horizontal="center" vertical="center" wrapText="1"/>
    </xf>
    <xf numFmtId="0" fontId="12" fillId="8" borderId="5" xfId="0" applyFont="1" applyFill="1" applyBorder="1" applyAlignment="1">
      <alignment horizontal="center" vertical="center" wrapText="1"/>
    </xf>
    <xf numFmtId="0" fontId="9" fillId="6" borderId="8" xfId="0" applyFont="1" applyFill="1" applyBorder="1" applyAlignment="1">
      <alignment horizontal="left" vertical="top" wrapText="1" indent="1"/>
    </xf>
    <xf numFmtId="0" fontId="6" fillId="6" borderId="9" xfId="0" applyFont="1" applyFill="1" applyBorder="1" applyAlignment="1">
      <alignment horizontal="left" vertical="top" wrapText="1" indent="1"/>
    </xf>
    <xf numFmtId="0" fontId="6" fillId="6" borderId="10" xfId="0" applyFont="1" applyFill="1" applyBorder="1" applyAlignment="1">
      <alignment horizontal="left" vertical="top" wrapText="1" indent="1"/>
    </xf>
    <xf numFmtId="0" fontId="6" fillId="6" borderId="8" xfId="0" applyFont="1" applyFill="1" applyBorder="1" applyAlignment="1">
      <alignment horizontal="left" vertical="top" wrapText="1" indent="1"/>
    </xf>
    <xf numFmtId="0" fontId="0" fillId="0" borderId="5" xfId="0" applyBorder="1" applyAlignment="1">
      <alignment horizontal="center"/>
    </xf>
    <xf numFmtId="0" fontId="0" fillId="0" borderId="36" xfId="0" applyBorder="1" applyAlignment="1">
      <alignment horizontal="center"/>
    </xf>
    <xf numFmtId="0" fontId="0" fillId="0" borderId="0" xfId="0" applyAlignment="1">
      <alignment horizontal="center"/>
    </xf>
    <xf numFmtId="0" fontId="0" fillId="0" borderId="38" xfId="0" applyBorder="1" applyAlignment="1">
      <alignment horizontal="center"/>
    </xf>
    <xf numFmtId="4" fontId="28" fillId="24" borderId="37" xfId="0" applyNumberFormat="1" applyFont="1" applyFill="1" applyBorder="1" applyAlignment="1">
      <alignment horizontal="center" vertical="center" wrapText="1"/>
    </xf>
    <xf numFmtId="4" fontId="28" fillId="24" borderId="0" xfId="0" applyNumberFormat="1" applyFont="1" applyFill="1" applyAlignment="1">
      <alignment horizontal="center" vertical="center"/>
    </xf>
    <xf numFmtId="4" fontId="28" fillId="24" borderId="38" xfId="0" applyNumberFormat="1" applyFont="1" applyFill="1" applyBorder="1" applyAlignment="1">
      <alignment horizontal="center" vertical="center"/>
    </xf>
    <xf numFmtId="0" fontId="28" fillId="24" borderId="39" xfId="0" applyFont="1" applyFill="1" applyBorder="1" applyAlignment="1">
      <alignment horizontal="center" vertical="center"/>
    </xf>
    <xf numFmtId="0" fontId="28" fillId="24" borderId="7" xfId="0" applyFont="1" applyFill="1" applyBorder="1" applyAlignment="1">
      <alignment horizontal="center" vertical="center"/>
    </xf>
    <xf numFmtId="0" fontId="51" fillId="25" borderId="0" xfId="0" applyFont="1" applyFill="1" applyAlignment="1">
      <alignment horizontal="left" vertical="center" wrapText="1"/>
    </xf>
    <xf numFmtId="0" fontId="51" fillId="25" borderId="0" xfId="0" applyFont="1" applyFill="1" applyAlignment="1">
      <alignment horizontal="left" vertical="center"/>
    </xf>
    <xf numFmtId="0" fontId="8" fillId="9" borderId="1" xfId="0" applyFont="1" applyFill="1" applyBorder="1" applyAlignment="1">
      <alignment horizontal="center" vertical="center" wrapText="1"/>
    </xf>
    <xf numFmtId="0" fontId="8" fillId="20" borderId="8" xfId="0" applyFont="1" applyFill="1" applyBorder="1" applyAlignment="1">
      <alignment horizontal="right" vertical="center"/>
    </xf>
    <xf numFmtId="0" fontId="8" fillId="20" borderId="9" xfId="0" applyFont="1" applyFill="1" applyBorder="1" applyAlignment="1">
      <alignment horizontal="right" vertical="center"/>
    </xf>
    <xf numFmtId="0" fontId="8" fillId="20" borderId="46" xfId="0" applyFont="1" applyFill="1" applyBorder="1" applyAlignment="1">
      <alignment horizontal="right" vertical="center"/>
    </xf>
    <xf numFmtId="0" fontId="8" fillId="11" borderId="1" xfId="0" applyFont="1" applyFill="1" applyBorder="1" applyAlignment="1">
      <alignment horizontal="center" vertical="center" wrapText="1"/>
    </xf>
    <xf numFmtId="0" fontId="26" fillId="6" borderId="13" xfId="0" applyFont="1" applyFill="1" applyBorder="1" applyAlignment="1">
      <alignment horizontal="left" vertical="center" wrapText="1"/>
    </xf>
    <xf numFmtId="0" fontId="26" fillId="6" borderId="13" xfId="0" applyFont="1" applyFill="1" applyBorder="1" applyAlignment="1">
      <alignment horizontal="left" vertical="center"/>
    </xf>
    <xf numFmtId="0" fontId="56" fillId="22" borderId="6" xfId="0" applyFont="1" applyFill="1" applyBorder="1" applyAlignment="1">
      <alignment horizontal="left" vertical="center" wrapText="1" indent="1"/>
    </xf>
    <xf numFmtId="0" fontId="60" fillId="22" borderId="37" xfId="0" applyFont="1" applyFill="1" applyBorder="1" applyAlignment="1">
      <alignment horizontal="left" vertical="center" wrapText="1"/>
    </xf>
    <xf numFmtId="0" fontId="8" fillId="22" borderId="0" xfId="0" applyFont="1" applyFill="1" applyAlignment="1">
      <alignment horizontal="left" vertical="center" wrapText="1"/>
    </xf>
    <xf numFmtId="0" fontId="0" fillId="0" borderId="6" xfId="0" applyNumberFormat="1" applyBorder="1"/>
    <xf numFmtId="0" fontId="69" fillId="0" borderId="6" xfId="0" applyFont="1" applyBorder="1" applyAlignment="1">
      <alignment horizontal="center" vertical="center"/>
    </xf>
    <xf numFmtId="9" fontId="69" fillId="0" borderId="6" xfId="0" applyNumberFormat="1" applyFont="1" applyBorder="1" applyAlignment="1">
      <alignment horizontal="center" vertical="center"/>
    </xf>
  </cellXfs>
  <cellStyles count="4">
    <cellStyle name="Good" xfId="1" builtinId="26"/>
    <cellStyle name="Normal" xfId="0" builtinId="0"/>
    <cellStyle name="Normal 2" xfId="3" xr:uid="{1E76A4F7-B10A-E749-B70A-D2E5CC902489}"/>
    <cellStyle name="Percent" xfId="2" builtinId="5"/>
  </cellStyles>
  <dxfs count="44">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color rgb="FF2FBB4D"/>
      </font>
      <fill>
        <patternFill>
          <fgColor auto="1"/>
          <bgColor rgb="FFF8FEF3"/>
        </patternFill>
      </fill>
    </dxf>
    <dxf>
      <font>
        <color rgb="FFED5446"/>
      </font>
      <fill>
        <patternFill>
          <fgColor auto="1"/>
          <bgColor rgb="FFF5E7E9"/>
        </patternFill>
      </fill>
    </dxf>
    <dxf>
      <font>
        <color rgb="FFF89736"/>
      </font>
      <fill>
        <patternFill>
          <fgColor auto="1"/>
          <bgColor rgb="FFFFDEAF"/>
        </patternFill>
      </fill>
    </dxf>
    <dxf>
      <font>
        <color rgb="FF4C4C4F"/>
      </font>
      <fill>
        <patternFill>
          <fgColor auto="1"/>
          <bgColor theme="2" tint="-0.14996795556505021"/>
        </patternFill>
      </fill>
    </dxf>
    <dxf>
      <font>
        <color rgb="FF4C4C4F"/>
      </font>
      <fill>
        <patternFill>
          <fgColor auto="1"/>
          <bgColor theme="2" tint="-0.14996795556505021"/>
        </patternFill>
      </fill>
    </dxf>
    <dxf>
      <font>
        <color rgb="FF2FBB4D"/>
      </font>
      <fill>
        <patternFill>
          <fgColor auto="1"/>
          <bgColor rgb="FFF8FEF3"/>
        </patternFill>
      </fill>
    </dxf>
    <dxf>
      <font>
        <color rgb="FFED5446"/>
      </font>
      <fill>
        <patternFill>
          <fgColor auto="1"/>
          <bgColor rgb="FFF5E7E9"/>
        </patternFill>
      </fill>
    </dxf>
    <dxf>
      <font>
        <color rgb="FFF89736"/>
      </font>
      <fill>
        <patternFill>
          <fgColor auto="1"/>
          <bgColor rgb="FFFFDEAF"/>
        </patternFill>
      </fill>
    </dxf>
    <dxf>
      <font>
        <color rgb="FF4C4C4F"/>
      </font>
      <fill>
        <patternFill>
          <fgColor auto="1"/>
          <bgColor theme="2" tint="-0.14996795556505021"/>
        </patternFill>
      </fill>
    </dxf>
    <dxf>
      <font>
        <color rgb="FF4C4C4F"/>
      </font>
      <fill>
        <patternFill>
          <fgColor auto="1"/>
          <bgColor theme="2" tint="-0.14996795556505021"/>
        </patternFill>
      </fill>
    </dxf>
    <dxf>
      <fill>
        <patternFill patternType="solid">
          <fgColor rgb="FFF4C7C3"/>
          <bgColor rgb="FFF4C7C3"/>
        </patternFill>
      </fill>
    </dxf>
    <dxf>
      <fill>
        <patternFill patternType="solid">
          <fgColor theme="7" tint="0.79998168889431442"/>
          <bgColor theme="7" tint="0.79998168889431442"/>
        </patternFill>
      </fill>
    </dxf>
    <dxf>
      <font>
        <color rgb="FFF89736"/>
      </font>
      <fill>
        <patternFill>
          <bgColor rgb="FFFFDEAF"/>
        </patternFill>
      </fill>
    </dxf>
    <dxf>
      <font>
        <color theme="1" tint="0.499984740745262"/>
      </font>
      <fill>
        <patternFill>
          <bgColor theme="0" tint="-4.9989318521683403E-2"/>
        </patternFill>
      </fill>
    </dxf>
    <dxf>
      <font>
        <color rgb="FFF89736"/>
      </font>
      <fill>
        <patternFill>
          <bgColor rgb="FFFFDEAF"/>
        </patternFill>
      </fill>
    </dxf>
    <dxf>
      <fill>
        <patternFill patternType="solid">
          <fgColor rgb="FFF4C7C3"/>
          <bgColor rgb="FFF4C7C3"/>
        </patternFill>
      </fill>
    </dxf>
    <dxf>
      <fill>
        <patternFill patternType="solid">
          <fgColor theme="7" tint="0.79998168889431442"/>
          <bgColor theme="7" tint="0.79998168889431442"/>
        </patternFill>
      </fill>
    </dxf>
    <dxf>
      <font>
        <color rgb="FFF89736"/>
      </font>
      <fill>
        <patternFill>
          <bgColor rgb="FFFFDEAF"/>
        </patternFill>
      </fill>
    </dxf>
    <dxf>
      <font>
        <color rgb="FFF89736"/>
      </font>
      <fill>
        <patternFill>
          <bgColor rgb="FFFFDEAF"/>
        </patternFill>
      </fill>
    </dxf>
    <dxf>
      <font>
        <color rgb="FFF89736"/>
      </font>
      <fill>
        <patternFill>
          <bgColor rgb="FFFFDEAF"/>
        </patternFill>
      </fill>
    </dxf>
    <dxf>
      <font>
        <color rgb="FFF89736"/>
      </font>
      <fill>
        <patternFill>
          <bgColor rgb="FFFCF6EA"/>
        </patternFill>
      </fill>
    </dxf>
    <dxf>
      <alignment horizontal="lef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alignment horizontal="lef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alignment horizontal="lef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alignment horizontal="lef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alignment horizontal="lef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alignment horizontal="lef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alignment horizontal="left" vertical="bottom" textRotation="0" wrapText="0" indent="0" justifyLastLine="0" shrinkToFit="0" readingOrder="0"/>
    </dxf>
    <dxf>
      <border>
        <bottom style="thin">
          <color theme="0" tint="-0.249977111117893"/>
        </bottom>
      </border>
    </dxf>
    <dxf>
      <font>
        <strike val="0"/>
        <outline val="0"/>
        <shadow val="0"/>
        <u val="none"/>
        <vertAlign val="baseline"/>
        <color theme="0"/>
        <name val="Arial"/>
        <scheme val="none"/>
      </font>
      <fill>
        <patternFill patternType="solid">
          <fgColor indexed="64"/>
          <bgColor rgb="FF2FBB4D"/>
        </patternFill>
      </fill>
      <alignment horizontal="left" vertical="center" textRotation="0" wrapText="0" indent="0" justifyLastLine="0" shrinkToFit="0" readingOrder="0"/>
      <border diagonalUp="0" diagonalDown="0" outline="0">
        <left style="thin">
          <color theme="0" tint="-0.249977111117893"/>
        </left>
        <right style="thin">
          <color theme="0" tint="-0.249977111117893"/>
        </right>
        <top/>
        <bottom/>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s>
  <tableStyles count="0" defaultTableStyle="TableStyleMedium2" defaultPivotStyle="PivotStyleLight16"/>
  <colors>
    <mruColors>
      <color rgb="FF2FBB4D"/>
      <color rgb="FF3C9D45"/>
      <color rgb="FFF8FEF3"/>
      <color rgb="FFFCF6EA"/>
      <color rgb="FFF5E7E9"/>
      <color rgb="FFF89736"/>
      <color rgb="FFED5446"/>
      <color rgb="FFEDEDED"/>
      <color rgb="FFFFDEAF"/>
      <color rgb="FF4C4C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1-70BE-4460-8FF9-7CED9150803E}"/>
              </c:ext>
            </c:extLst>
          </c:dPt>
          <c:dPt>
            <c:idx val="1"/>
            <c:invertIfNegative val="0"/>
            <c:bubble3D val="0"/>
            <c:spPr>
              <a:solidFill>
                <a:srgbClr val="F89736"/>
              </a:solidFill>
              <a:ln>
                <a:noFill/>
              </a:ln>
              <a:effectLst/>
            </c:spPr>
            <c:extLst>
              <c:ext xmlns:c16="http://schemas.microsoft.com/office/drawing/2014/chart" uri="{C3380CC4-5D6E-409C-BE32-E72D297353CC}">
                <c16:uniqueId val="{00000003-70BE-4460-8FF9-7CED9150803E}"/>
              </c:ext>
            </c:extLst>
          </c:dPt>
          <c:dPt>
            <c:idx val="2"/>
            <c:invertIfNegative val="0"/>
            <c:bubble3D val="0"/>
            <c:spPr>
              <a:solidFill>
                <a:srgbClr val="2FBB4D"/>
              </a:solidFill>
              <a:ln>
                <a:noFill/>
              </a:ln>
              <a:effectLst/>
            </c:spPr>
            <c:extLst>
              <c:ext xmlns:c16="http://schemas.microsoft.com/office/drawing/2014/chart" uri="{C3380CC4-5D6E-409C-BE32-E72D297353CC}">
                <c16:uniqueId val="{00000005-70BE-4460-8FF9-7CED9150803E}"/>
              </c:ext>
            </c:extLst>
          </c:dPt>
          <c:dPt>
            <c:idx val="3"/>
            <c:invertIfNegative val="0"/>
            <c:bubble3D val="0"/>
            <c:spPr>
              <a:solidFill>
                <a:srgbClr val="4C4C4F"/>
              </a:solidFill>
              <a:ln>
                <a:noFill/>
              </a:ln>
              <a:effectLst/>
            </c:spPr>
            <c:extLst>
              <c:ext xmlns:c16="http://schemas.microsoft.com/office/drawing/2014/chart" uri="{C3380CC4-5D6E-409C-BE32-E72D297353CC}">
                <c16:uniqueId val="{00000007-70BE-4460-8FF9-7CED9150803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 Évaluer les résultats 7-1-7'!$C$38:$F$38</c:f>
              <c:strCache>
                <c:ptCount val="4"/>
                <c:pt idx="0">
                  <c:v>Détection</c:v>
                </c:pt>
                <c:pt idx="1">
                  <c:v>Notification</c:v>
                </c:pt>
                <c:pt idx="2">
                  <c:v>Réponse </c:v>
                </c:pt>
                <c:pt idx="3">
                  <c:v>Cible 7-1-7</c:v>
                </c:pt>
              </c:strCache>
            </c:strRef>
          </c:cat>
          <c:val>
            <c:numRef>
              <c:f>'2. Évaluer les résultats 7-1-7'!$C$40:$F$40</c:f>
              <c:numCache>
                <c:formatCode>0%</c:formatCode>
                <c:ptCount val="4"/>
                <c:pt idx="0">
                  <c:v>1</c:v>
                </c:pt>
                <c:pt idx="1">
                  <c:v>1</c:v>
                </c:pt>
                <c:pt idx="2">
                  <c:v>1</c:v>
                </c:pt>
                <c:pt idx="3">
                  <c:v>1</c:v>
                </c:pt>
              </c:numCache>
            </c:numRef>
          </c:val>
          <c:extLst>
            <c:ext xmlns:c16="http://schemas.microsoft.com/office/drawing/2014/chart" uri="{C3380CC4-5D6E-409C-BE32-E72D297353CC}">
              <c16:uniqueId val="{00000008-70BE-4460-8FF9-7CED9150803E}"/>
            </c:ext>
          </c:extLst>
        </c:ser>
        <c:dLbls>
          <c:showLegendKey val="0"/>
          <c:showVal val="0"/>
          <c:showCatName val="0"/>
          <c:showSerName val="0"/>
          <c:showPercent val="0"/>
          <c:showBubbleSize val="0"/>
        </c:dLbls>
        <c:gapWidth val="219"/>
        <c:overlap val="-27"/>
        <c:axId val="1344184896"/>
        <c:axId val="1853228080"/>
      </c:barChart>
      <c:catAx>
        <c:axId val="1344184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853228080"/>
        <c:crosses val="autoZero"/>
        <c:auto val="1"/>
        <c:lblAlgn val="ctr"/>
        <c:lblOffset val="100"/>
        <c:noMultiLvlLbl val="0"/>
      </c:catAx>
      <c:valAx>
        <c:axId val="1853228080"/>
        <c:scaling>
          <c:orientation val="minMax"/>
          <c:max val="1"/>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41848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84667</xdr:colOff>
      <xdr:row>35</xdr:row>
      <xdr:rowOff>28222</xdr:rowOff>
    </xdr:from>
    <xdr:to>
      <xdr:col>9</xdr:col>
      <xdr:colOff>1425222</xdr:colOff>
      <xdr:row>40</xdr:row>
      <xdr:rowOff>56445</xdr:rowOff>
    </xdr:to>
    <xdr:graphicFrame macro="">
      <xdr:nvGraphicFramePr>
        <xdr:cNvPr id="3" name="Chart 2">
          <a:extLst>
            <a:ext uri="{FF2B5EF4-FFF2-40B4-BE49-F238E27FC236}">
              <a16:creationId xmlns:a16="http://schemas.microsoft.com/office/drawing/2014/main" id="{FC8EC60C-EC6F-4D8B-9657-09B59E19C2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20Input%20timeliness%20dat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Marie Deveaux" refreshedDate="45742.562819328705" missingItemsLimit="0" createdVersion="8" refreshedVersion="8" minRefreshableVersion="3" recordCount="19" xr:uid="{4964B568-8519-274D-8E3A-D77C84352B50}">
  <cacheSource type="worksheet">
    <worksheetSource name="Table1"/>
  </cacheSource>
  <cacheFields count="6">
    <cacheField name="Goulets d’étranglement_x000a_Transférer chaque goulet d’étranglement de la feuille « Saisir données promptitude »._x000a_Attribuer des catégories de goulets d’étranglement dans la Colonne D ou utiliser cette liste pour soutenir une analyse thématique des goulets d’ét" numFmtId="0">
      <sharedItems containsNonDate="0" containsString="0" containsBlank="1"/>
    </cacheField>
    <cacheField name="ID de l’événement" numFmtId="0">
      <sharedItems containsNonDate="0" containsString="0" containsBlank="1"/>
    </cacheField>
    <cacheField name="Intervalle_x000a_Attribuer un intervalle de la cible 7-1-7." numFmtId="0">
      <sharedItems containsNonDate="0" containsString="0" containsBlank="1"/>
    </cacheField>
    <cacheField name="Catégorie de goulet d’étranglement_x000a_Attribuer une catégorie." numFmtId="0">
      <sharedItems containsNonDate="0" containsString="0" containsBlank="1" count="1">
        <m/>
      </sharedItems>
    </cacheField>
    <cacheField name="Domaine technique_x000a_Attribuer un domaine technique _x000a_à l’évaluation externe conjointe (EEC). " numFmtId="0">
      <sharedItems/>
    </cacheField>
    <cacheField name="Indicateur d’évaluation externe conjointe (EEC)_x000a_Attribuer un indicateur d’EEC (facultatif)."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9">
  <r>
    <m/>
    <m/>
    <m/>
    <x v="0"/>
    <s v=" "/>
    <s v=" "/>
  </r>
  <r>
    <m/>
    <m/>
    <m/>
    <x v="0"/>
    <s v=" "/>
    <s v=" "/>
  </r>
  <r>
    <m/>
    <m/>
    <m/>
    <x v="0"/>
    <s v=" "/>
    <s v=" "/>
  </r>
  <r>
    <m/>
    <m/>
    <m/>
    <x v="0"/>
    <s v=" "/>
    <s v=" "/>
  </r>
  <r>
    <m/>
    <m/>
    <m/>
    <x v="0"/>
    <s v=" "/>
    <s v=" "/>
  </r>
  <r>
    <m/>
    <m/>
    <m/>
    <x v="0"/>
    <s v=" "/>
    <s v=" "/>
  </r>
  <r>
    <m/>
    <m/>
    <m/>
    <x v="0"/>
    <s v=" "/>
    <s v=" "/>
  </r>
  <r>
    <m/>
    <m/>
    <m/>
    <x v="0"/>
    <s v=" "/>
    <s v=" "/>
  </r>
  <r>
    <m/>
    <m/>
    <m/>
    <x v="0"/>
    <s v=" "/>
    <s v=" "/>
  </r>
  <r>
    <m/>
    <m/>
    <m/>
    <x v="0"/>
    <s v=" "/>
    <s v=" "/>
  </r>
  <r>
    <m/>
    <m/>
    <m/>
    <x v="0"/>
    <s v=" "/>
    <s v=" "/>
  </r>
  <r>
    <m/>
    <m/>
    <m/>
    <x v="0"/>
    <s v=" "/>
    <s v=" "/>
  </r>
  <r>
    <m/>
    <m/>
    <m/>
    <x v="0"/>
    <s v=" "/>
    <s v=" "/>
  </r>
  <r>
    <m/>
    <m/>
    <m/>
    <x v="0"/>
    <s v=" "/>
    <s v=" "/>
  </r>
  <r>
    <m/>
    <m/>
    <m/>
    <x v="0"/>
    <s v=" "/>
    <s v=" "/>
  </r>
  <r>
    <m/>
    <m/>
    <m/>
    <x v="0"/>
    <s v=" "/>
    <s v=" "/>
  </r>
  <r>
    <m/>
    <m/>
    <m/>
    <x v="0"/>
    <s v=" "/>
    <s v=" "/>
  </r>
  <r>
    <m/>
    <m/>
    <m/>
    <x v="0"/>
    <s v=" "/>
    <s v=" "/>
  </r>
  <r>
    <m/>
    <m/>
    <m/>
    <x v="0"/>
    <s v=" "/>
    <s v=" "/>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2B87569-6955-A34B-A96B-90A5377DB975}" name="PivotTable1" cacheId="4"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Bottleneck categories">
  <location ref="A24:B26" firstHeaderRow="1" firstDataRow="1" firstDataCol="1"/>
  <pivotFields count="6">
    <pivotField showAll="0"/>
    <pivotField showAll="0"/>
    <pivotField showAll="0"/>
    <pivotField name="Bottleneck categories" axis="axisRow" dataField="1" showAll="0" sortType="descending">
      <items count="2">
        <item x="0"/>
        <item t="default"/>
      </items>
      <autoSortScope>
        <pivotArea dataOnly="0" outline="0" fieldPosition="0">
          <references count="1">
            <reference field="4294967294" count="1" selected="0">
              <x v="0"/>
            </reference>
          </references>
        </pivotArea>
      </autoSortScope>
    </pivotField>
    <pivotField showAll="0"/>
    <pivotField showAll="0"/>
  </pivotFields>
  <rowFields count="1">
    <field x="3"/>
  </rowFields>
  <rowItems count="2">
    <i>
      <x/>
    </i>
    <i t="grand">
      <x/>
    </i>
  </rowItems>
  <colItems count="1">
    <i/>
  </colItems>
  <dataFields count="1">
    <dataField name="Count" fld="3" subtotal="count" baseField="0" baseItem="0"/>
  </dataFields>
  <formats count="6">
    <format dxfId="43">
      <pivotArea type="all" dataOnly="0" outline="0" fieldPosition="0"/>
    </format>
    <format dxfId="42">
      <pivotArea outline="0" collapsedLevelsAreSubtotals="1" fieldPosition="0"/>
    </format>
    <format dxfId="41">
      <pivotArea field="3" type="button" dataOnly="0" labelOnly="1" outline="0" axis="axisRow" fieldPosition="0"/>
    </format>
    <format dxfId="40">
      <pivotArea dataOnly="0" labelOnly="1" fieldPosition="0">
        <references count="1">
          <reference field="3" count="0"/>
        </references>
      </pivotArea>
    </format>
    <format dxfId="39">
      <pivotArea dataOnly="0" labelOnly="1" grandRow="1" outline="0" fieldPosition="0"/>
    </format>
    <format dxfId="38">
      <pivotArea dataOnly="0" labelOnly="1" outline="0" axis="axisValues" fieldPosition="0"/>
    </format>
  </formats>
  <pivotTableStyleInfo name="PivotStyleLight1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67108F2-6112-CC4F-8C51-A214854892D8}" name="Table1" displayName="Table1" ref="A1:F20" totalsRowShown="0" headerRowDxfId="37" dataDxfId="35" headerRowBorderDxfId="36" tableBorderDxfId="34" totalsRowBorderDxfId="33">
  <autoFilter ref="A1:F20" xr:uid="{B67108F2-6112-CC4F-8C51-A214854892D8}"/>
  <tableColumns count="6">
    <tableColumn id="1" xr3:uid="{8FA15F15-83D8-0C43-917B-40064CC94C42}" name="Goulets d’étranglement_x000a_Transférer chaque goulet d’étranglement de la feuille « Saisir données promptitude »._x000a_Attribuer des catégories de goulets d’étranglement dans la Colonne D ou utiliser cette liste pour soutenir une analyse thématique des goulets d’ét" dataDxfId="32"/>
    <tableColumn id="2" xr3:uid="{C5A8EA24-9B3C-714A-9A91-0E5CCC9B78F7}" name="ID de l’événement" dataDxfId="31"/>
    <tableColumn id="3" xr3:uid="{2F9936AC-E2C5-A842-A55B-9230FE87092A}" name="Intervalle_x000a_Attribuer un intervalle de la cible 7-1-7." dataDxfId="30"/>
    <tableColumn id="4" xr3:uid="{64E680D1-86F1-E848-8720-99FABE2A3310}" name="Catégorie de goulet d’étranglement_x000a_Attribuer une catégorie." dataDxfId="29"/>
    <tableColumn id="5" xr3:uid="{0B8B49D0-10DD-9F4D-B5F5-F91709D1A6B8}" name="Domaine technique_x000a_Attribuer un domaine technique _x000a_à l’évaluation externe conjointe (EEC). " dataDxfId="28"/>
    <tableColumn id="6" xr3:uid="{0C76FF79-04E5-F84E-A535-F3F051E08D09}" name="Indicateur d’évaluation externe conjointe (EEC)_x000a_Attribuer un indicateur d’EEC (facultatif)." dataDxfId="27"/>
  </tableColumns>
  <tableStyleInfo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79998168889431442"/>
    <outlinePr summaryBelow="0" summaryRight="0"/>
  </sheetPr>
  <dimension ref="A1:AJ23"/>
  <sheetViews>
    <sheetView tabSelected="1" zoomScale="94" zoomScaleNormal="70" workbookViewId="0">
      <selection activeCell="B1" sqref="B1:F1"/>
    </sheetView>
  </sheetViews>
  <sheetFormatPr baseColWidth="10" defaultColWidth="14.5" defaultRowHeight="15.75" customHeight="1" x14ac:dyDescent="0.15"/>
  <cols>
    <col min="1" max="1" width="2.83203125" bestFit="1" customWidth="1"/>
    <col min="2" max="2" width="19.33203125" bestFit="1" customWidth="1"/>
    <col min="3" max="3" width="22.1640625" hidden="1" customWidth="1"/>
    <col min="4" max="4" width="22.1640625" bestFit="1" customWidth="1"/>
    <col min="5" max="6" width="20.1640625" bestFit="1" customWidth="1"/>
    <col min="7" max="7" width="21.1640625" customWidth="1"/>
    <col min="8" max="8" width="21.6640625" bestFit="1" customWidth="1"/>
    <col min="9" max="9" width="20.1640625" customWidth="1"/>
    <col min="10" max="10" width="21.6640625" customWidth="1"/>
    <col min="11" max="12" width="9.1640625" bestFit="1" customWidth="1"/>
    <col min="13" max="13" width="9.33203125" customWidth="1"/>
    <col min="14" max="14" width="25.1640625" bestFit="1" customWidth="1"/>
    <col min="15" max="15" width="22" customWidth="1"/>
    <col min="16" max="16" width="27.33203125" bestFit="1" customWidth="1"/>
    <col min="17" max="17" width="9.1640625" customWidth="1"/>
    <col min="18" max="18" width="9.1640625" bestFit="1" customWidth="1"/>
    <col min="19" max="19" width="10" customWidth="1"/>
    <col min="20" max="20" width="24.5" bestFit="1" customWidth="1"/>
    <col min="21" max="27" width="26.5" bestFit="1" customWidth="1"/>
    <col min="28" max="28" width="26.6640625" customWidth="1"/>
    <col min="29" max="29" width="27.33203125" bestFit="1" customWidth="1"/>
    <col min="30" max="31" width="9.1640625" bestFit="1" customWidth="1"/>
    <col min="32" max="32" width="9.33203125" customWidth="1"/>
    <col min="33" max="33" width="26.33203125" bestFit="1" customWidth="1"/>
    <col min="34" max="34" width="24.6640625" customWidth="1"/>
    <col min="35" max="35" width="24.5" customWidth="1"/>
    <col min="36" max="36" width="26.33203125" customWidth="1"/>
  </cols>
  <sheetData>
    <row r="1" spans="1:36" ht="24" customHeight="1" x14ac:dyDescent="0.15">
      <c r="A1" s="12"/>
      <c r="B1" s="199" t="s">
        <v>0</v>
      </c>
      <c r="C1" s="199"/>
      <c r="D1" s="200"/>
      <c r="E1" s="200"/>
      <c r="F1" s="200"/>
      <c r="G1" s="204" t="s">
        <v>1</v>
      </c>
      <c r="H1" s="204"/>
      <c r="I1" s="201" t="s">
        <v>2</v>
      </c>
      <c r="J1" s="202"/>
      <c r="K1" s="202"/>
      <c r="L1" s="202"/>
      <c r="M1" s="202"/>
      <c r="N1" s="203"/>
      <c r="O1" s="205" t="s">
        <v>3</v>
      </c>
      <c r="P1" s="206"/>
      <c r="Q1" s="206"/>
      <c r="R1" s="206"/>
      <c r="S1" s="206"/>
      <c r="T1" s="206"/>
      <c r="U1" s="197" t="s">
        <v>4</v>
      </c>
      <c r="V1" s="198"/>
      <c r="W1" s="198"/>
      <c r="X1" s="198"/>
      <c r="Y1" s="198"/>
      <c r="Z1" s="198"/>
      <c r="AA1" s="197"/>
      <c r="AB1" s="197"/>
      <c r="AC1" s="198"/>
      <c r="AD1" s="198"/>
      <c r="AE1" s="198"/>
      <c r="AF1" s="198"/>
      <c r="AG1" s="198"/>
      <c r="AH1" s="13" t="s">
        <v>5</v>
      </c>
      <c r="AI1" s="14" t="s">
        <v>6</v>
      </c>
    </row>
    <row r="2" spans="1:36" s="3" customFormat="1" ht="102.5" customHeight="1" x14ac:dyDescent="0.15">
      <c r="A2" s="47"/>
      <c r="B2" s="165" t="s">
        <v>7</v>
      </c>
      <c r="C2" s="151" t="s">
        <v>261</v>
      </c>
      <c r="D2" s="151" t="s">
        <v>8</v>
      </c>
      <c r="E2" s="151" t="s">
        <v>9</v>
      </c>
      <c r="F2" s="152" t="s">
        <v>10</v>
      </c>
      <c r="G2" s="153" t="s">
        <v>11</v>
      </c>
      <c r="H2" s="154" t="s">
        <v>12</v>
      </c>
      <c r="I2" s="15" t="s">
        <v>13</v>
      </c>
      <c r="J2" s="44" t="s">
        <v>14</v>
      </c>
      <c r="K2" s="207" t="s">
        <v>15</v>
      </c>
      <c r="L2" s="208"/>
      <c r="M2" s="209"/>
      <c r="N2" s="43" t="s">
        <v>16</v>
      </c>
      <c r="O2" s="46" t="s">
        <v>17</v>
      </c>
      <c r="P2" s="44" t="s">
        <v>14</v>
      </c>
      <c r="Q2" s="210" t="s">
        <v>18</v>
      </c>
      <c r="R2" s="208"/>
      <c r="S2" s="209"/>
      <c r="T2" s="44" t="s">
        <v>19</v>
      </c>
      <c r="U2" s="146" t="s">
        <v>20</v>
      </c>
      <c r="V2" s="166" t="s">
        <v>21</v>
      </c>
      <c r="W2" s="44" t="s">
        <v>22</v>
      </c>
      <c r="X2" s="44" t="s">
        <v>23</v>
      </c>
      <c r="Y2" s="44" t="s">
        <v>24</v>
      </c>
      <c r="Z2" s="44" t="s">
        <v>25</v>
      </c>
      <c r="AA2" s="45" t="s">
        <v>26</v>
      </c>
      <c r="AB2" s="42" t="s">
        <v>27</v>
      </c>
      <c r="AC2" s="160" t="s">
        <v>14</v>
      </c>
      <c r="AD2" s="210" t="s">
        <v>15</v>
      </c>
      <c r="AE2" s="208"/>
      <c r="AF2" s="209"/>
      <c r="AG2" s="58" t="s">
        <v>28</v>
      </c>
      <c r="AH2" s="52" t="s">
        <v>29</v>
      </c>
      <c r="AI2" s="167" t="s">
        <v>30</v>
      </c>
    </row>
    <row r="3" spans="1:36" s="4" customFormat="1" ht="28" customHeight="1" thickBot="1" x14ac:dyDescent="0.2">
      <c r="A3" s="48" t="s">
        <v>31</v>
      </c>
      <c r="B3" s="136" t="s">
        <v>32</v>
      </c>
      <c r="C3" s="136" t="s">
        <v>262</v>
      </c>
      <c r="D3" s="136" t="s">
        <v>33</v>
      </c>
      <c r="E3" s="136" t="s">
        <v>34</v>
      </c>
      <c r="F3" s="137" t="s">
        <v>34</v>
      </c>
      <c r="G3" s="138" t="s">
        <v>35</v>
      </c>
      <c r="H3" s="136" t="s">
        <v>36</v>
      </c>
      <c r="I3" s="50" t="s">
        <v>35</v>
      </c>
      <c r="J3" s="51" t="s">
        <v>36</v>
      </c>
      <c r="K3" s="51" t="s">
        <v>37</v>
      </c>
      <c r="L3" s="49" t="s">
        <v>38</v>
      </c>
      <c r="M3" s="49" t="s">
        <v>39</v>
      </c>
      <c r="N3" s="57" t="s">
        <v>36</v>
      </c>
      <c r="O3" s="50" t="s">
        <v>35</v>
      </c>
      <c r="P3" s="51" t="s">
        <v>36</v>
      </c>
      <c r="Q3" s="51" t="s">
        <v>37</v>
      </c>
      <c r="R3" s="49" t="s">
        <v>38</v>
      </c>
      <c r="S3" s="49" t="s">
        <v>39</v>
      </c>
      <c r="T3" s="57" t="s">
        <v>36</v>
      </c>
      <c r="U3" s="50" t="s">
        <v>40</v>
      </c>
      <c r="V3" s="51" t="s">
        <v>40</v>
      </c>
      <c r="W3" s="51" t="s">
        <v>40</v>
      </c>
      <c r="X3" s="51" t="s">
        <v>40</v>
      </c>
      <c r="Y3" s="51" t="s">
        <v>40</v>
      </c>
      <c r="Z3" s="51" t="s">
        <v>40</v>
      </c>
      <c r="AA3" s="49" t="s">
        <v>40</v>
      </c>
      <c r="AB3" s="50" t="s">
        <v>41</v>
      </c>
      <c r="AC3" s="51" t="s">
        <v>36</v>
      </c>
      <c r="AD3" s="51" t="s">
        <v>37</v>
      </c>
      <c r="AE3" s="49" t="s">
        <v>38</v>
      </c>
      <c r="AF3" s="49" t="s">
        <v>39</v>
      </c>
      <c r="AG3" s="57" t="s">
        <v>36</v>
      </c>
      <c r="AH3" s="49" t="s">
        <v>42</v>
      </c>
      <c r="AI3" s="49" t="s">
        <v>36</v>
      </c>
    </row>
    <row r="4" spans="1:36" ht="13" x14ac:dyDescent="0.15">
      <c r="A4" s="11">
        <v>1</v>
      </c>
      <c r="B4" s="59" t="s">
        <v>43</v>
      </c>
      <c r="C4" s="59"/>
      <c r="D4" s="60" t="s">
        <v>43</v>
      </c>
      <c r="E4" s="60" t="s">
        <v>43</v>
      </c>
      <c r="F4" s="60" t="s">
        <v>43</v>
      </c>
      <c r="G4" s="142">
        <v>36526</v>
      </c>
      <c r="H4" s="60" t="s">
        <v>43</v>
      </c>
      <c r="I4" s="142">
        <v>36526</v>
      </c>
      <c r="J4" s="60" t="s">
        <v>43</v>
      </c>
      <c r="K4" s="60" t="s">
        <v>44</v>
      </c>
      <c r="L4" s="60" t="s">
        <v>45</v>
      </c>
      <c r="M4" s="60" t="s">
        <v>46</v>
      </c>
      <c r="N4" s="60" t="s">
        <v>43</v>
      </c>
      <c r="O4" s="142">
        <v>36526</v>
      </c>
      <c r="P4" s="60" t="s">
        <v>43</v>
      </c>
      <c r="Q4" s="60" t="s">
        <v>44</v>
      </c>
      <c r="R4" s="60" t="s">
        <v>45</v>
      </c>
      <c r="S4" s="60" t="s">
        <v>46</v>
      </c>
      <c r="T4" s="60" t="s">
        <v>43</v>
      </c>
      <c r="U4" s="142">
        <v>36526</v>
      </c>
      <c r="V4" s="142">
        <v>36526</v>
      </c>
      <c r="W4" s="142">
        <v>36526</v>
      </c>
      <c r="X4" s="142">
        <v>36526</v>
      </c>
      <c r="Y4" s="142">
        <v>36526</v>
      </c>
      <c r="Z4" s="142">
        <v>36526</v>
      </c>
      <c r="AA4" s="142">
        <v>36526</v>
      </c>
      <c r="AB4" s="64">
        <f>IF(COUNTIF(U4:AA4,""),"Incomplete",MAX(U4:AA4))</f>
        <v>36526</v>
      </c>
      <c r="AC4" s="60" t="s">
        <v>43</v>
      </c>
      <c r="AD4" s="60" t="s">
        <v>44</v>
      </c>
      <c r="AE4" s="60" t="s">
        <v>45</v>
      </c>
      <c r="AF4" s="60" t="s">
        <v>46</v>
      </c>
      <c r="AG4" s="60" t="s">
        <v>43</v>
      </c>
      <c r="AH4" s="142">
        <v>36526</v>
      </c>
      <c r="AI4" s="60" t="s">
        <v>43</v>
      </c>
    </row>
    <row r="5" spans="1:36" ht="13" x14ac:dyDescent="0.15">
      <c r="A5" s="10">
        <v>2</v>
      </c>
      <c r="B5" s="59" t="s">
        <v>43</v>
      </c>
      <c r="C5" s="59"/>
      <c r="D5" s="60" t="s">
        <v>43</v>
      </c>
      <c r="E5" s="60" t="s">
        <v>43</v>
      </c>
      <c r="F5" s="60" t="s">
        <v>43</v>
      </c>
      <c r="G5" s="142">
        <v>36526</v>
      </c>
      <c r="H5" s="60" t="s">
        <v>43</v>
      </c>
      <c r="I5" s="142">
        <v>36526</v>
      </c>
      <c r="J5" s="60" t="s">
        <v>43</v>
      </c>
      <c r="K5" s="60" t="s">
        <v>44</v>
      </c>
      <c r="L5" s="60" t="s">
        <v>45</v>
      </c>
      <c r="M5" s="60" t="s">
        <v>46</v>
      </c>
      <c r="N5" s="60" t="s">
        <v>43</v>
      </c>
      <c r="O5" s="142">
        <v>36526</v>
      </c>
      <c r="P5" s="60" t="s">
        <v>43</v>
      </c>
      <c r="Q5" s="60" t="s">
        <v>44</v>
      </c>
      <c r="R5" s="60" t="s">
        <v>45</v>
      </c>
      <c r="S5" s="60" t="s">
        <v>46</v>
      </c>
      <c r="T5" s="60" t="s">
        <v>43</v>
      </c>
      <c r="U5" s="142">
        <v>36526</v>
      </c>
      <c r="V5" s="142">
        <v>36526</v>
      </c>
      <c r="W5" s="142">
        <v>36526</v>
      </c>
      <c r="X5" s="142">
        <v>36526</v>
      </c>
      <c r="Y5" s="142">
        <v>36526</v>
      </c>
      <c r="Z5" s="142">
        <v>36526</v>
      </c>
      <c r="AA5" s="142">
        <v>36526</v>
      </c>
      <c r="AB5" s="64">
        <f>IF(COUNTIF(U5:AA5,""),"Incomplete",MAX(U5:AA5))</f>
        <v>36526</v>
      </c>
      <c r="AC5" s="60" t="s">
        <v>43</v>
      </c>
      <c r="AD5" s="60" t="s">
        <v>44</v>
      </c>
      <c r="AE5" s="60" t="s">
        <v>45</v>
      </c>
      <c r="AF5" s="60" t="s">
        <v>46</v>
      </c>
      <c r="AG5" s="60" t="s">
        <v>43</v>
      </c>
      <c r="AH5" s="142">
        <v>36526</v>
      </c>
      <c r="AI5" s="60" t="s">
        <v>43</v>
      </c>
    </row>
    <row r="6" spans="1:36" ht="13" x14ac:dyDescent="0.15">
      <c r="A6" s="10">
        <v>3</v>
      </c>
      <c r="B6" s="59" t="s">
        <v>43</v>
      </c>
      <c r="C6" s="59"/>
      <c r="D6" s="60" t="s">
        <v>43</v>
      </c>
      <c r="E6" s="60" t="s">
        <v>43</v>
      </c>
      <c r="F6" s="60" t="s">
        <v>43</v>
      </c>
      <c r="G6" s="142">
        <v>36526</v>
      </c>
      <c r="H6" s="60" t="s">
        <v>43</v>
      </c>
      <c r="I6" s="142">
        <v>36526</v>
      </c>
      <c r="J6" s="60" t="s">
        <v>43</v>
      </c>
      <c r="K6" s="60" t="s">
        <v>44</v>
      </c>
      <c r="L6" s="60" t="s">
        <v>45</v>
      </c>
      <c r="M6" s="60" t="s">
        <v>46</v>
      </c>
      <c r="N6" s="60" t="s">
        <v>43</v>
      </c>
      <c r="O6" s="142">
        <v>36526</v>
      </c>
      <c r="P6" s="60" t="s">
        <v>43</v>
      </c>
      <c r="Q6" s="60" t="s">
        <v>44</v>
      </c>
      <c r="R6" s="60" t="s">
        <v>45</v>
      </c>
      <c r="S6" s="60" t="s">
        <v>46</v>
      </c>
      <c r="T6" s="60" t="s">
        <v>43</v>
      </c>
      <c r="U6" s="142">
        <v>36526</v>
      </c>
      <c r="V6" s="142">
        <v>36526</v>
      </c>
      <c r="W6" s="142">
        <v>36526</v>
      </c>
      <c r="X6" s="142">
        <v>36526</v>
      </c>
      <c r="Y6" s="142">
        <v>36526</v>
      </c>
      <c r="Z6" s="142">
        <v>36526</v>
      </c>
      <c r="AA6" s="142">
        <v>36526</v>
      </c>
      <c r="AB6" s="64">
        <f t="shared" ref="AB6:AB18" si="0">IF(COUNTIF(U6:AA6,""),"Incomplete",MAX(U6:AA6))</f>
        <v>36526</v>
      </c>
      <c r="AC6" s="60" t="s">
        <v>43</v>
      </c>
      <c r="AD6" s="60" t="s">
        <v>44</v>
      </c>
      <c r="AE6" s="60" t="s">
        <v>45</v>
      </c>
      <c r="AF6" s="60" t="s">
        <v>46</v>
      </c>
      <c r="AG6" s="60" t="s">
        <v>43</v>
      </c>
      <c r="AH6" s="142">
        <v>36526</v>
      </c>
      <c r="AI6" s="60" t="s">
        <v>43</v>
      </c>
    </row>
    <row r="7" spans="1:36" ht="13" x14ac:dyDescent="0.15">
      <c r="A7" s="10">
        <v>4</v>
      </c>
      <c r="B7" s="59" t="s">
        <v>43</v>
      </c>
      <c r="C7" s="59"/>
      <c r="D7" s="60" t="s">
        <v>43</v>
      </c>
      <c r="E7" s="60" t="s">
        <v>43</v>
      </c>
      <c r="F7" s="60" t="s">
        <v>43</v>
      </c>
      <c r="G7" s="142">
        <v>36526</v>
      </c>
      <c r="H7" s="60" t="s">
        <v>43</v>
      </c>
      <c r="I7" s="142">
        <v>36526</v>
      </c>
      <c r="J7" s="60" t="s">
        <v>43</v>
      </c>
      <c r="K7" s="60" t="s">
        <v>44</v>
      </c>
      <c r="L7" s="60" t="s">
        <v>45</v>
      </c>
      <c r="M7" s="60" t="s">
        <v>46</v>
      </c>
      <c r="N7" s="60" t="s">
        <v>43</v>
      </c>
      <c r="O7" s="142">
        <v>36526</v>
      </c>
      <c r="P7" s="60" t="s">
        <v>43</v>
      </c>
      <c r="Q7" s="60" t="s">
        <v>44</v>
      </c>
      <c r="R7" s="60" t="s">
        <v>45</v>
      </c>
      <c r="S7" s="60" t="s">
        <v>46</v>
      </c>
      <c r="T7" s="60" t="s">
        <v>43</v>
      </c>
      <c r="U7" s="142">
        <v>36526</v>
      </c>
      <c r="V7" s="142">
        <v>36526</v>
      </c>
      <c r="W7" s="142">
        <v>36526</v>
      </c>
      <c r="X7" s="142">
        <v>36526</v>
      </c>
      <c r="Y7" s="142">
        <v>36526</v>
      </c>
      <c r="Z7" s="142">
        <v>36526</v>
      </c>
      <c r="AA7" s="142">
        <v>36526</v>
      </c>
      <c r="AB7" s="64">
        <f t="shared" si="0"/>
        <v>36526</v>
      </c>
      <c r="AC7" s="60" t="s">
        <v>43</v>
      </c>
      <c r="AD7" s="60" t="s">
        <v>44</v>
      </c>
      <c r="AE7" s="60" t="s">
        <v>45</v>
      </c>
      <c r="AF7" s="60" t="s">
        <v>46</v>
      </c>
      <c r="AG7" s="60" t="s">
        <v>43</v>
      </c>
      <c r="AH7" s="142">
        <v>36526</v>
      </c>
      <c r="AI7" s="60" t="s">
        <v>43</v>
      </c>
    </row>
    <row r="8" spans="1:36" s="1" customFormat="1" ht="13" x14ac:dyDescent="0.15">
      <c r="A8" s="10">
        <v>5</v>
      </c>
      <c r="B8" s="59" t="s">
        <v>43</v>
      </c>
      <c r="C8" s="59"/>
      <c r="D8" s="60" t="s">
        <v>43</v>
      </c>
      <c r="E8" s="60" t="s">
        <v>43</v>
      </c>
      <c r="F8" s="60" t="s">
        <v>43</v>
      </c>
      <c r="G8" s="142">
        <v>36526</v>
      </c>
      <c r="H8" s="60" t="s">
        <v>43</v>
      </c>
      <c r="I8" s="142">
        <v>36526</v>
      </c>
      <c r="J8" s="60" t="s">
        <v>43</v>
      </c>
      <c r="K8" s="60" t="s">
        <v>44</v>
      </c>
      <c r="L8" s="60" t="s">
        <v>45</v>
      </c>
      <c r="M8" s="60" t="s">
        <v>46</v>
      </c>
      <c r="N8" s="60" t="s">
        <v>43</v>
      </c>
      <c r="O8" s="142">
        <v>36526</v>
      </c>
      <c r="P8" s="60" t="s">
        <v>43</v>
      </c>
      <c r="Q8" s="60" t="s">
        <v>44</v>
      </c>
      <c r="R8" s="60" t="s">
        <v>45</v>
      </c>
      <c r="S8" s="60" t="s">
        <v>46</v>
      </c>
      <c r="T8" s="60" t="s">
        <v>43</v>
      </c>
      <c r="U8" s="142">
        <v>36526</v>
      </c>
      <c r="V8" s="142">
        <v>36526</v>
      </c>
      <c r="W8" s="142">
        <v>36526</v>
      </c>
      <c r="X8" s="142">
        <v>36526</v>
      </c>
      <c r="Y8" s="142">
        <v>36526</v>
      </c>
      <c r="Z8" s="142">
        <v>36526</v>
      </c>
      <c r="AA8" s="142">
        <v>36526</v>
      </c>
      <c r="AB8" s="64">
        <f t="shared" si="0"/>
        <v>36526</v>
      </c>
      <c r="AC8" s="60" t="s">
        <v>43</v>
      </c>
      <c r="AD8" s="60" t="s">
        <v>44</v>
      </c>
      <c r="AE8" s="60" t="s">
        <v>45</v>
      </c>
      <c r="AF8" s="60" t="s">
        <v>46</v>
      </c>
      <c r="AG8" s="60" t="s">
        <v>43</v>
      </c>
      <c r="AH8" s="142">
        <v>36526</v>
      </c>
      <c r="AI8" s="60" t="s">
        <v>43</v>
      </c>
      <c r="AJ8"/>
    </row>
    <row r="9" spans="1:36" ht="13" x14ac:dyDescent="0.15">
      <c r="A9" s="10">
        <v>6</v>
      </c>
      <c r="B9" s="59" t="s">
        <v>43</v>
      </c>
      <c r="C9" s="59"/>
      <c r="D9" s="60" t="s">
        <v>43</v>
      </c>
      <c r="E9" s="60" t="s">
        <v>43</v>
      </c>
      <c r="F9" s="60" t="s">
        <v>43</v>
      </c>
      <c r="G9" s="142">
        <v>36526</v>
      </c>
      <c r="H9" s="60" t="s">
        <v>43</v>
      </c>
      <c r="I9" s="142">
        <v>36526</v>
      </c>
      <c r="J9" s="60" t="s">
        <v>43</v>
      </c>
      <c r="K9" s="60" t="s">
        <v>44</v>
      </c>
      <c r="L9" s="60" t="s">
        <v>45</v>
      </c>
      <c r="M9" s="60" t="s">
        <v>46</v>
      </c>
      <c r="N9" s="60" t="s">
        <v>43</v>
      </c>
      <c r="O9" s="142">
        <v>36526</v>
      </c>
      <c r="P9" s="60" t="s">
        <v>43</v>
      </c>
      <c r="Q9" s="60" t="s">
        <v>44</v>
      </c>
      <c r="R9" s="60" t="s">
        <v>45</v>
      </c>
      <c r="S9" s="60" t="s">
        <v>46</v>
      </c>
      <c r="T9" s="60" t="s">
        <v>43</v>
      </c>
      <c r="U9" s="142">
        <v>36526</v>
      </c>
      <c r="V9" s="142">
        <v>36526</v>
      </c>
      <c r="W9" s="142">
        <v>36526</v>
      </c>
      <c r="X9" s="142">
        <v>36526</v>
      </c>
      <c r="Y9" s="142">
        <v>36526</v>
      </c>
      <c r="Z9" s="142">
        <v>36526</v>
      </c>
      <c r="AA9" s="142">
        <v>36526</v>
      </c>
      <c r="AB9" s="64">
        <f t="shared" si="0"/>
        <v>36526</v>
      </c>
      <c r="AC9" s="60" t="s">
        <v>43</v>
      </c>
      <c r="AD9" s="60" t="s">
        <v>44</v>
      </c>
      <c r="AE9" s="60" t="s">
        <v>45</v>
      </c>
      <c r="AF9" s="60" t="s">
        <v>46</v>
      </c>
      <c r="AG9" s="60" t="s">
        <v>43</v>
      </c>
      <c r="AH9" s="142">
        <v>36526</v>
      </c>
      <c r="AI9" s="60" t="s">
        <v>43</v>
      </c>
    </row>
    <row r="10" spans="1:36" ht="13" x14ac:dyDescent="0.15">
      <c r="A10" s="10">
        <v>7</v>
      </c>
      <c r="B10" s="59" t="s">
        <v>43</v>
      </c>
      <c r="C10" s="59"/>
      <c r="D10" s="60" t="s">
        <v>43</v>
      </c>
      <c r="E10" s="60" t="s">
        <v>43</v>
      </c>
      <c r="F10" s="60" t="s">
        <v>43</v>
      </c>
      <c r="G10" s="142">
        <v>36526</v>
      </c>
      <c r="H10" s="60" t="s">
        <v>43</v>
      </c>
      <c r="I10" s="142">
        <v>36526</v>
      </c>
      <c r="J10" s="60" t="s">
        <v>43</v>
      </c>
      <c r="K10" s="60" t="s">
        <v>44</v>
      </c>
      <c r="L10" s="60" t="s">
        <v>45</v>
      </c>
      <c r="M10" s="60" t="s">
        <v>46</v>
      </c>
      <c r="N10" s="60" t="s">
        <v>43</v>
      </c>
      <c r="O10" s="142">
        <v>36526</v>
      </c>
      <c r="P10" s="60" t="s">
        <v>43</v>
      </c>
      <c r="Q10" s="60" t="s">
        <v>44</v>
      </c>
      <c r="R10" s="60" t="s">
        <v>45</v>
      </c>
      <c r="S10" s="60" t="s">
        <v>46</v>
      </c>
      <c r="T10" s="60" t="s">
        <v>43</v>
      </c>
      <c r="U10" s="142">
        <v>36526</v>
      </c>
      <c r="V10" s="142">
        <v>36526</v>
      </c>
      <c r="W10" s="142">
        <v>36526</v>
      </c>
      <c r="X10" s="142">
        <v>36526</v>
      </c>
      <c r="Y10" s="142">
        <v>36526</v>
      </c>
      <c r="Z10" s="142">
        <v>36526</v>
      </c>
      <c r="AA10" s="142">
        <v>36526</v>
      </c>
      <c r="AB10" s="64">
        <f t="shared" si="0"/>
        <v>36526</v>
      </c>
      <c r="AC10" s="60" t="s">
        <v>43</v>
      </c>
      <c r="AD10" s="60" t="s">
        <v>44</v>
      </c>
      <c r="AE10" s="60" t="s">
        <v>45</v>
      </c>
      <c r="AF10" s="60" t="s">
        <v>46</v>
      </c>
      <c r="AG10" s="60" t="s">
        <v>43</v>
      </c>
      <c r="AH10" s="142">
        <v>36526</v>
      </c>
      <c r="AI10" s="60" t="s">
        <v>43</v>
      </c>
    </row>
    <row r="11" spans="1:36" ht="13" x14ac:dyDescent="0.15">
      <c r="A11" s="10">
        <v>8</v>
      </c>
      <c r="B11" s="59" t="s">
        <v>43</v>
      </c>
      <c r="C11" s="59"/>
      <c r="D11" s="60" t="s">
        <v>43</v>
      </c>
      <c r="E11" s="60" t="s">
        <v>43</v>
      </c>
      <c r="F11" s="60" t="s">
        <v>43</v>
      </c>
      <c r="G11" s="142">
        <v>36526</v>
      </c>
      <c r="H11" s="60" t="s">
        <v>43</v>
      </c>
      <c r="I11" s="142">
        <v>36526</v>
      </c>
      <c r="J11" s="60" t="s">
        <v>43</v>
      </c>
      <c r="K11" s="60" t="s">
        <v>44</v>
      </c>
      <c r="L11" s="60" t="s">
        <v>45</v>
      </c>
      <c r="M11" s="60" t="s">
        <v>46</v>
      </c>
      <c r="N11" s="60" t="s">
        <v>43</v>
      </c>
      <c r="O11" s="142">
        <v>36526</v>
      </c>
      <c r="P11" s="60" t="s">
        <v>43</v>
      </c>
      <c r="Q11" s="60" t="s">
        <v>44</v>
      </c>
      <c r="R11" s="60" t="s">
        <v>45</v>
      </c>
      <c r="S11" s="60" t="s">
        <v>46</v>
      </c>
      <c r="T11" s="60" t="s">
        <v>43</v>
      </c>
      <c r="U11" s="142">
        <v>36526</v>
      </c>
      <c r="V11" s="142">
        <v>36526</v>
      </c>
      <c r="W11" s="142">
        <v>36526</v>
      </c>
      <c r="X11" s="142">
        <v>36526</v>
      </c>
      <c r="Y11" s="142">
        <v>36526</v>
      </c>
      <c r="Z11" s="142">
        <v>36526</v>
      </c>
      <c r="AA11" s="142">
        <v>36526</v>
      </c>
      <c r="AB11" s="64">
        <f t="shared" si="0"/>
        <v>36526</v>
      </c>
      <c r="AC11" s="60" t="s">
        <v>43</v>
      </c>
      <c r="AD11" s="60" t="s">
        <v>44</v>
      </c>
      <c r="AE11" s="60" t="s">
        <v>45</v>
      </c>
      <c r="AF11" s="60" t="s">
        <v>46</v>
      </c>
      <c r="AG11" s="60" t="s">
        <v>43</v>
      </c>
      <c r="AH11" s="142">
        <v>36526</v>
      </c>
      <c r="AI11" s="60" t="s">
        <v>43</v>
      </c>
    </row>
    <row r="12" spans="1:36" ht="13" x14ac:dyDescent="0.15">
      <c r="A12" s="10">
        <v>9</v>
      </c>
      <c r="B12" s="59" t="s">
        <v>43</v>
      </c>
      <c r="C12" s="59"/>
      <c r="D12" s="60" t="s">
        <v>43</v>
      </c>
      <c r="E12" s="60" t="s">
        <v>43</v>
      </c>
      <c r="F12" s="60" t="s">
        <v>43</v>
      </c>
      <c r="G12" s="142">
        <v>36526</v>
      </c>
      <c r="H12" s="60" t="s">
        <v>43</v>
      </c>
      <c r="I12" s="142">
        <v>36526</v>
      </c>
      <c r="J12" s="60" t="s">
        <v>43</v>
      </c>
      <c r="K12" s="60" t="s">
        <v>44</v>
      </c>
      <c r="L12" s="60" t="s">
        <v>45</v>
      </c>
      <c r="M12" s="60" t="s">
        <v>46</v>
      </c>
      <c r="N12" s="60" t="s">
        <v>43</v>
      </c>
      <c r="O12" s="142">
        <v>36526</v>
      </c>
      <c r="P12" s="60" t="s">
        <v>43</v>
      </c>
      <c r="Q12" s="60" t="s">
        <v>44</v>
      </c>
      <c r="R12" s="60" t="s">
        <v>45</v>
      </c>
      <c r="S12" s="60" t="s">
        <v>46</v>
      </c>
      <c r="T12" s="60" t="s">
        <v>43</v>
      </c>
      <c r="U12" s="142">
        <v>36526</v>
      </c>
      <c r="V12" s="142">
        <v>36526</v>
      </c>
      <c r="W12" s="142">
        <v>36526</v>
      </c>
      <c r="X12" s="142">
        <v>36526</v>
      </c>
      <c r="Y12" s="142">
        <v>36526</v>
      </c>
      <c r="Z12" s="142">
        <v>36526</v>
      </c>
      <c r="AA12" s="142">
        <v>36526</v>
      </c>
      <c r="AB12" s="64">
        <f t="shared" si="0"/>
        <v>36526</v>
      </c>
      <c r="AC12" s="60" t="s">
        <v>43</v>
      </c>
      <c r="AD12" s="60" t="s">
        <v>44</v>
      </c>
      <c r="AE12" s="60" t="s">
        <v>45</v>
      </c>
      <c r="AF12" s="60" t="s">
        <v>46</v>
      </c>
      <c r="AG12" s="60" t="s">
        <v>43</v>
      </c>
      <c r="AH12" s="142">
        <v>36526</v>
      </c>
      <c r="AI12" s="60" t="s">
        <v>43</v>
      </c>
    </row>
    <row r="13" spans="1:36" ht="13" x14ac:dyDescent="0.15">
      <c r="A13" s="10">
        <v>10</v>
      </c>
      <c r="B13" s="59" t="s">
        <v>43</v>
      </c>
      <c r="C13" s="59"/>
      <c r="D13" s="60" t="s">
        <v>43</v>
      </c>
      <c r="E13" s="60" t="s">
        <v>43</v>
      </c>
      <c r="F13" s="60" t="s">
        <v>43</v>
      </c>
      <c r="G13" s="142">
        <v>36526</v>
      </c>
      <c r="H13" s="60" t="s">
        <v>43</v>
      </c>
      <c r="I13" s="142">
        <v>36526</v>
      </c>
      <c r="J13" s="60" t="s">
        <v>43</v>
      </c>
      <c r="K13" s="60" t="s">
        <v>44</v>
      </c>
      <c r="L13" s="60" t="s">
        <v>45</v>
      </c>
      <c r="M13" s="60" t="s">
        <v>46</v>
      </c>
      <c r="N13" s="60" t="s">
        <v>43</v>
      </c>
      <c r="O13" s="142">
        <v>36526</v>
      </c>
      <c r="P13" s="60" t="s">
        <v>43</v>
      </c>
      <c r="Q13" s="60" t="s">
        <v>44</v>
      </c>
      <c r="R13" s="60" t="s">
        <v>45</v>
      </c>
      <c r="S13" s="60" t="s">
        <v>46</v>
      </c>
      <c r="T13" s="60" t="s">
        <v>43</v>
      </c>
      <c r="U13" s="142">
        <v>36526</v>
      </c>
      <c r="V13" s="142">
        <v>36526</v>
      </c>
      <c r="W13" s="142">
        <v>36526</v>
      </c>
      <c r="X13" s="142">
        <v>36526</v>
      </c>
      <c r="Y13" s="142">
        <v>36526</v>
      </c>
      <c r="Z13" s="142">
        <v>36526</v>
      </c>
      <c r="AA13" s="142">
        <v>36526</v>
      </c>
      <c r="AB13" s="64">
        <f t="shared" si="0"/>
        <v>36526</v>
      </c>
      <c r="AC13" s="60" t="s">
        <v>43</v>
      </c>
      <c r="AD13" s="60" t="s">
        <v>44</v>
      </c>
      <c r="AE13" s="60" t="s">
        <v>45</v>
      </c>
      <c r="AF13" s="60" t="s">
        <v>46</v>
      </c>
      <c r="AG13" s="60" t="s">
        <v>43</v>
      </c>
      <c r="AH13" s="142">
        <v>36526</v>
      </c>
      <c r="AI13" s="60" t="s">
        <v>43</v>
      </c>
    </row>
    <row r="14" spans="1:36" ht="13" x14ac:dyDescent="0.15">
      <c r="A14" s="10">
        <v>11</v>
      </c>
      <c r="B14" s="59" t="s">
        <v>43</v>
      </c>
      <c r="C14" s="59"/>
      <c r="D14" s="60" t="s">
        <v>43</v>
      </c>
      <c r="E14" s="60" t="s">
        <v>43</v>
      </c>
      <c r="F14" s="60" t="s">
        <v>43</v>
      </c>
      <c r="G14" s="142">
        <v>36526</v>
      </c>
      <c r="H14" s="60" t="s">
        <v>43</v>
      </c>
      <c r="I14" s="142">
        <v>36526</v>
      </c>
      <c r="J14" s="60" t="s">
        <v>43</v>
      </c>
      <c r="K14" s="60" t="s">
        <v>44</v>
      </c>
      <c r="L14" s="60" t="s">
        <v>45</v>
      </c>
      <c r="M14" s="60" t="s">
        <v>46</v>
      </c>
      <c r="N14" s="60" t="s">
        <v>43</v>
      </c>
      <c r="O14" s="142">
        <v>36526</v>
      </c>
      <c r="P14" s="60" t="s">
        <v>43</v>
      </c>
      <c r="Q14" s="60" t="s">
        <v>44</v>
      </c>
      <c r="R14" s="60" t="s">
        <v>45</v>
      </c>
      <c r="S14" s="60" t="s">
        <v>46</v>
      </c>
      <c r="T14" s="60" t="s">
        <v>43</v>
      </c>
      <c r="U14" s="142">
        <v>36526</v>
      </c>
      <c r="V14" s="142">
        <v>36526</v>
      </c>
      <c r="W14" s="142">
        <v>36526</v>
      </c>
      <c r="X14" s="142">
        <v>36526</v>
      </c>
      <c r="Y14" s="142">
        <v>36526</v>
      </c>
      <c r="Z14" s="142">
        <v>36526</v>
      </c>
      <c r="AA14" s="142">
        <v>36526</v>
      </c>
      <c r="AB14" s="64">
        <f t="shared" si="0"/>
        <v>36526</v>
      </c>
      <c r="AC14" s="60" t="s">
        <v>43</v>
      </c>
      <c r="AD14" s="60" t="s">
        <v>44</v>
      </c>
      <c r="AE14" s="60" t="s">
        <v>45</v>
      </c>
      <c r="AF14" s="60" t="s">
        <v>46</v>
      </c>
      <c r="AG14" s="60" t="s">
        <v>43</v>
      </c>
      <c r="AH14" s="142">
        <v>36526</v>
      </c>
      <c r="AI14" s="60" t="s">
        <v>43</v>
      </c>
    </row>
    <row r="15" spans="1:36" ht="13" x14ac:dyDescent="0.15">
      <c r="A15" s="10">
        <v>12</v>
      </c>
      <c r="B15" s="59" t="s">
        <v>43</v>
      </c>
      <c r="C15" s="59"/>
      <c r="D15" s="60" t="s">
        <v>43</v>
      </c>
      <c r="E15" s="60" t="s">
        <v>43</v>
      </c>
      <c r="F15" s="60" t="s">
        <v>43</v>
      </c>
      <c r="G15" s="142">
        <v>36526</v>
      </c>
      <c r="H15" s="60" t="s">
        <v>43</v>
      </c>
      <c r="I15" s="142">
        <v>36526</v>
      </c>
      <c r="J15" s="60" t="s">
        <v>43</v>
      </c>
      <c r="K15" s="60" t="s">
        <v>44</v>
      </c>
      <c r="L15" s="60" t="s">
        <v>45</v>
      </c>
      <c r="M15" s="60" t="s">
        <v>46</v>
      </c>
      <c r="N15" s="60" t="s">
        <v>43</v>
      </c>
      <c r="O15" s="142">
        <v>36526</v>
      </c>
      <c r="P15" s="60" t="s">
        <v>43</v>
      </c>
      <c r="Q15" s="60" t="s">
        <v>44</v>
      </c>
      <c r="R15" s="60" t="s">
        <v>45</v>
      </c>
      <c r="S15" s="60" t="s">
        <v>46</v>
      </c>
      <c r="T15" s="60" t="s">
        <v>43</v>
      </c>
      <c r="U15" s="142">
        <v>36526</v>
      </c>
      <c r="V15" s="142">
        <v>36526</v>
      </c>
      <c r="W15" s="142">
        <v>36526</v>
      </c>
      <c r="X15" s="142">
        <v>36526</v>
      </c>
      <c r="Y15" s="142">
        <v>36526</v>
      </c>
      <c r="Z15" s="142">
        <v>36526</v>
      </c>
      <c r="AA15" s="142">
        <v>36526</v>
      </c>
      <c r="AB15" s="64">
        <f t="shared" si="0"/>
        <v>36526</v>
      </c>
      <c r="AC15" s="60" t="s">
        <v>43</v>
      </c>
      <c r="AD15" s="60" t="s">
        <v>44</v>
      </c>
      <c r="AE15" s="60" t="s">
        <v>45</v>
      </c>
      <c r="AF15" s="60" t="s">
        <v>46</v>
      </c>
      <c r="AG15" s="60" t="s">
        <v>43</v>
      </c>
      <c r="AH15" s="142">
        <v>36526</v>
      </c>
      <c r="AI15" s="60" t="s">
        <v>43</v>
      </c>
    </row>
    <row r="16" spans="1:36" ht="13" x14ac:dyDescent="0.15">
      <c r="A16" s="10">
        <v>13</v>
      </c>
      <c r="B16" s="59" t="s">
        <v>43</v>
      </c>
      <c r="C16" s="59"/>
      <c r="D16" s="60" t="s">
        <v>43</v>
      </c>
      <c r="E16" s="60" t="s">
        <v>43</v>
      </c>
      <c r="F16" s="60" t="s">
        <v>43</v>
      </c>
      <c r="G16" s="142">
        <v>36526</v>
      </c>
      <c r="H16" s="60" t="s">
        <v>43</v>
      </c>
      <c r="I16" s="142">
        <v>36526</v>
      </c>
      <c r="J16" s="60" t="s">
        <v>43</v>
      </c>
      <c r="K16" s="60" t="s">
        <v>44</v>
      </c>
      <c r="L16" s="60" t="s">
        <v>45</v>
      </c>
      <c r="M16" s="60" t="s">
        <v>46</v>
      </c>
      <c r="N16" s="60" t="s">
        <v>43</v>
      </c>
      <c r="O16" s="142">
        <v>36526</v>
      </c>
      <c r="P16" s="60" t="s">
        <v>43</v>
      </c>
      <c r="Q16" s="60" t="s">
        <v>44</v>
      </c>
      <c r="R16" s="60" t="s">
        <v>45</v>
      </c>
      <c r="S16" s="60" t="s">
        <v>46</v>
      </c>
      <c r="T16" s="60" t="s">
        <v>43</v>
      </c>
      <c r="U16" s="142">
        <v>36526</v>
      </c>
      <c r="V16" s="142">
        <v>36526</v>
      </c>
      <c r="W16" s="142">
        <v>36526</v>
      </c>
      <c r="X16" s="142">
        <v>36526</v>
      </c>
      <c r="Y16" s="142">
        <v>36526</v>
      </c>
      <c r="Z16" s="142">
        <v>36526</v>
      </c>
      <c r="AA16" s="142">
        <v>36526</v>
      </c>
      <c r="AB16" s="64">
        <f t="shared" si="0"/>
        <v>36526</v>
      </c>
      <c r="AC16" s="60" t="s">
        <v>43</v>
      </c>
      <c r="AD16" s="60" t="s">
        <v>44</v>
      </c>
      <c r="AE16" s="60" t="s">
        <v>45</v>
      </c>
      <c r="AF16" s="60" t="s">
        <v>46</v>
      </c>
      <c r="AG16" s="60" t="s">
        <v>43</v>
      </c>
      <c r="AH16" s="142">
        <v>36526</v>
      </c>
      <c r="AI16" s="60" t="s">
        <v>43</v>
      </c>
    </row>
    <row r="17" spans="1:35" ht="13" x14ac:dyDescent="0.15">
      <c r="A17" s="10">
        <v>14</v>
      </c>
      <c r="B17" s="59" t="s">
        <v>43</v>
      </c>
      <c r="C17" s="59"/>
      <c r="D17" s="60" t="s">
        <v>43</v>
      </c>
      <c r="E17" s="60" t="s">
        <v>43</v>
      </c>
      <c r="F17" s="60" t="s">
        <v>43</v>
      </c>
      <c r="G17" s="142">
        <v>36526</v>
      </c>
      <c r="H17" s="60" t="s">
        <v>43</v>
      </c>
      <c r="I17" s="142">
        <v>36526</v>
      </c>
      <c r="J17" s="60" t="s">
        <v>43</v>
      </c>
      <c r="K17" s="60" t="s">
        <v>44</v>
      </c>
      <c r="L17" s="60" t="s">
        <v>45</v>
      </c>
      <c r="M17" s="60" t="s">
        <v>46</v>
      </c>
      <c r="N17" s="60" t="s">
        <v>43</v>
      </c>
      <c r="O17" s="142">
        <v>36526</v>
      </c>
      <c r="P17" s="60" t="s">
        <v>43</v>
      </c>
      <c r="Q17" s="60" t="s">
        <v>44</v>
      </c>
      <c r="R17" s="60" t="s">
        <v>45</v>
      </c>
      <c r="S17" s="60" t="s">
        <v>46</v>
      </c>
      <c r="T17" s="60" t="s">
        <v>43</v>
      </c>
      <c r="U17" s="142">
        <v>36526</v>
      </c>
      <c r="V17" s="142">
        <v>36526</v>
      </c>
      <c r="W17" s="142">
        <v>36526</v>
      </c>
      <c r="X17" s="142">
        <v>36526</v>
      </c>
      <c r="Y17" s="142">
        <v>36526</v>
      </c>
      <c r="Z17" s="142">
        <v>36526</v>
      </c>
      <c r="AA17" s="142">
        <v>36526</v>
      </c>
      <c r="AB17" s="64">
        <f t="shared" si="0"/>
        <v>36526</v>
      </c>
      <c r="AC17" s="60" t="s">
        <v>43</v>
      </c>
      <c r="AD17" s="60" t="s">
        <v>44</v>
      </c>
      <c r="AE17" s="60" t="s">
        <v>45</v>
      </c>
      <c r="AF17" s="60" t="s">
        <v>46</v>
      </c>
      <c r="AG17" s="60" t="s">
        <v>43</v>
      </c>
      <c r="AH17" s="142">
        <v>36526</v>
      </c>
      <c r="AI17" s="60" t="s">
        <v>43</v>
      </c>
    </row>
    <row r="18" spans="1:35" ht="13" x14ac:dyDescent="0.15">
      <c r="A18" s="10">
        <v>15</v>
      </c>
      <c r="B18" s="59" t="s">
        <v>43</v>
      </c>
      <c r="C18" s="59"/>
      <c r="D18" s="60" t="s">
        <v>43</v>
      </c>
      <c r="E18" s="60" t="s">
        <v>43</v>
      </c>
      <c r="F18" s="60" t="s">
        <v>43</v>
      </c>
      <c r="G18" s="142">
        <v>36526</v>
      </c>
      <c r="H18" s="60" t="s">
        <v>43</v>
      </c>
      <c r="I18" s="142">
        <v>36526</v>
      </c>
      <c r="J18" s="60" t="s">
        <v>43</v>
      </c>
      <c r="K18" s="60" t="s">
        <v>44</v>
      </c>
      <c r="L18" s="60" t="s">
        <v>45</v>
      </c>
      <c r="M18" s="60" t="s">
        <v>46</v>
      </c>
      <c r="N18" s="60" t="s">
        <v>43</v>
      </c>
      <c r="O18" s="142">
        <v>36526</v>
      </c>
      <c r="P18" s="60" t="s">
        <v>43</v>
      </c>
      <c r="Q18" s="60" t="s">
        <v>44</v>
      </c>
      <c r="R18" s="60" t="s">
        <v>45</v>
      </c>
      <c r="S18" s="60" t="s">
        <v>46</v>
      </c>
      <c r="T18" s="60" t="s">
        <v>43</v>
      </c>
      <c r="U18" s="142">
        <v>36526</v>
      </c>
      <c r="V18" s="142">
        <v>36526</v>
      </c>
      <c r="W18" s="142">
        <v>36526</v>
      </c>
      <c r="X18" s="142">
        <v>36526</v>
      </c>
      <c r="Y18" s="142">
        <v>36526</v>
      </c>
      <c r="Z18" s="142">
        <v>36526</v>
      </c>
      <c r="AA18" s="142">
        <v>36526</v>
      </c>
      <c r="AB18" s="64">
        <f t="shared" si="0"/>
        <v>36526</v>
      </c>
      <c r="AC18" s="60" t="s">
        <v>43</v>
      </c>
      <c r="AD18" s="60" t="s">
        <v>44</v>
      </c>
      <c r="AE18" s="60" t="s">
        <v>45</v>
      </c>
      <c r="AF18" s="60" t="s">
        <v>46</v>
      </c>
      <c r="AG18" s="60" t="s">
        <v>43</v>
      </c>
      <c r="AH18" s="142">
        <v>36526</v>
      </c>
      <c r="AI18" s="60" t="s">
        <v>43</v>
      </c>
    </row>
    <row r="19" spans="1:35" ht="13" x14ac:dyDescent="0.15">
      <c r="A19" s="10">
        <v>16</v>
      </c>
      <c r="B19" s="62"/>
      <c r="C19" s="59"/>
      <c r="D19" s="63"/>
      <c r="E19" s="63"/>
      <c r="F19" s="63"/>
      <c r="G19" s="64"/>
      <c r="H19" s="63"/>
      <c r="I19" s="64"/>
      <c r="J19" s="63"/>
      <c r="K19" s="60"/>
      <c r="L19" s="60"/>
      <c r="M19" s="60"/>
      <c r="N19" s="60"/>
      <c r="O19" s="64"/>
      <c r="P19" s="9"/>
      <c r="Q19" s="60"/>
      <c r="R19" s="60"/>
      <c r="S19" s="60"/>
      <c r="T19" s="60"/>
      <c r="U19" s="61"/>
      <c r="V19" s="64"/>
      <c r="W19" s="64"/>
      <c r="X19" s="64"/>
      <c r="Y19" s="64"/>
      <c r="Z19" s="64"/>
      <c r="AA19" s="64"/>
      <c r="AB19" s="64"/>
      <c r="AC19" s="9"/>
      <c r="AD19" s="60"/>
      <c r="AE19" s="60"/>
      <c r="AF19" s="60"/>
      <c r="AG19" s="60"/>
      <c r="AH19" s="64"/>
      <c r="AI19" s="65"/>
    </row>
    <row r="20" spans="1:35" s="141" customFormat="1" ht="11" x14ac:dyDescent="0.15">
      <c r="A20" s="196" t="s">
        <v>47</v>
      </c>
      <c r="B20" s="196"/>
      <c r="C20" s="196"/>
      <c r="D20" s="196"/>
      <c r="E20" s="196"/>
      <c r="F20" s="196"/>
      <c r="G20" s="196"/>
      <c r="H20" s="196"/>
      <c r="I20" s="139"/>
      <c r="J20" s="139"/>
      <c r="K20" s="139"/>
      <c r="L20" s="139"/>
      <c r="M20" s="139"/>
      <c r="N20" s="139"/>
      <c r="O20" s="139"/>
      <c r="P20" s="139"/>
      <c r="Q20" s="139"/>
      <c r="R20" s="139"/>
      <c r="S20" s="139"/>
      <c r="T20" s="139"/>
      <c r="U20" s="139"/>
      <c r="V20" s="139"/>
      <c r="W20" s="139"/>
      <c r="X20" s="139"/>
      <c r="Y20" s="139"/>
      <c r="Z20" s="139"/>
      <c r="AA20" s="139"/>
      <c r="AB20" s="139"/>
      <c r="AC20" s="140"/>
      <c r="AD20" s="140"/>
      <c r="AE20" s="140"/>
      <c r="AF20" s="140"/>
      <c r="AG20" s="140"/>
      <c r="AH20" s="140"/>
      <c r="AI20" s="140"/>
    </row>
    <row r="21" spans="1:35" s="31" customFormat="1" ht="11" x14ac:dyDescent="0.15">
      <c r="A21" s="194" t="s">
        <v>48</v>
      </c>
      <c r="B21" s="194"/>
      <c r="C21" s="194"/>
      <c r="D21" s="194"/>
      <c r="E21" s="194"/>
      <c r="F21" s="194"/>
      <c r="G21" s="194"/>
      <c r="H21" s="194"/>
      <c r="I21" s="194"/>
      <c r="J21" s="194"/>
      <c r="K21" s="194"/>
      <c r="L21" s="194"/>
      <c r="M21" s="194"/>
      <c r="N21" s="194"/>
      <c r="O21" s="194"/>
      <c r="P21" s="194"/>
      <c r="Q21" s="194"/>
      <c r="R21" s="194"/>
      <c r="S21" s="194"/>
      <c r="T21" s="194"/>
      <c r="U21" s="194"/>
      <c r="V21" s="194"/>
      <c r="W21" s="194"/>
      <c r="X21" s="194"/>
      <c r="Y21" s="194"/>
      <c r="Z21" s="194"/>
      <c r="AA21" s="194"/>
      <c r="AB21" s="194"/>
      <c r="AC21" s="194"/>
      <c r="AD21" s="194"/>
      <c r="AE21" s="194"/>
      <c r="AF21" s="194"/>
      <c r="AG21" s="194"/>
      <c r="AH21" s="194"/>
      <c r="AI21" s="194"/>
    </row>
    <row r="22" spans="1:35" s="31" customFormat="1" ht="13" customHeight="1" x14ac:dyDescent="0.15">
      <c r="A22" s="195" t="s">
        <v>49</v>
      </c>
      <c r="B22" s="195"/>
      <c r="C22" s="195"/>
      <c r="D22" s="195"/>
      <c r="E22" s="195"/>
      <c r="F22" s="195"/>
      <c r="G22" s="195"/>
      <c r="H22" s="195"/>
      <c r="I22" s="195"/>
      <c r="J22" s="195"/>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195"/>
      <c r="AH22" s="195"/>
      <c r="AI22" s="195"/>
    </row>
    <row r="23" spans="1:35" s="31" customFormat="1" ht="11" x14ac:dyDescent="0.15">
      <c r="A23" s="195" t="s">
        <v>50</v>
      </c>
      <c r="B23" s="195"/>
      <c r="C23" s="195"/>
      <c r="D23" s="195"/>
      <c r="E23" s="195"/>
      <c r="F23" s="195"/>
      <c r="G23" s="195"/>
      <c r="H23" s="195"/>
      <c r="I23" s="195"/>
      <c r="J23" s="195"/>
      <c r="K23" s="195"/>
      <c r="L23" s="195"/>
      <c r="M23" s="195"/>
      <c r="N23" s="195"/>
      <c r="O23" s="195"/>
      <c r="P23" s="195"/>
      <c r="Q23" s="195"/>
      <c r="R23" s="195"/>
      <c r="S23" s="195"/>
      <c r="T23" s="195"/>
      <c r="U23" s="195"/>
      <c r="V23" s="195"/>
      <c r="W23" s="195"/>
      <c r="X23" s="195"/>
      <c r="Y23" s="195"/>
      <c r="Z23" s="195"/>
      <c r="AA23" s="195"/>
      <c r="AB23" s="195"/>
      <c r="AC23" s="195"/>
      <c r="AD23" s="195"/>
      <c r="AE23" s="195"/>
      <c r="AF23" s="195"/>
      <c r="AG23" s="195"/>
      <c r="AH23" s="195"/>
      <c r="AI23" s="195"/>
    </row>
  </sheetData>
  <mergeCells count="12">
    <mergeCell ref="A21:AI21"/>
    <mergeCell ref="A22:AI22"/>
    <mergeCell ref="A23:AI23"/>
    <mergeCell ref="A20:H20"/>
    <mergeCell ref="U1:AG1"/>
    <mergeCell ref="B1:F1"/>
    <mergeCell ref="I1:N1"/>
    <mergeCell ref="G1:H1"/>
    <mergeCell ref="O1:T1"/>
    <mergeCell ref="K2:M2"/>
    <mergeCell ref="Q2:S2"/>
    <mergeCell ref="AD2:AF2"/>
  </mergeCells>
  <phoneticPr fontId="2" type="noConversion"/>
  <conditionalFormatting sqref="AB4:AB18">
    <cfRule type="containsText" dxfId="26" priority="1" stopIfTrue="1" operator="containsText" text="Incomplete">
      <formula>NOT(ISERROR(SEARCH("Incomplete",AB4)))</formula>
    </cfRule>
  </conditionalFormatting>
  <dataValidations count="1">
    <dataValidation type="list" allowBlank="1" showInputMessage="1" showErrorMessage="1" sqref="C4:C20" xr:uid="{B2B538B5-7B5F-B148-8880-ACFBE05E9F91}">
      <formula1>"Endemic disease,Animal disease,Non-endemic disease,Other health threats"</formula1>
    </dataValidation>
  </dataValidations>
  <pageMargins left="0" right="0" top="0" bottom="0" header="0" footer="0"/>
  <ignoredErrors>
    <ignoredError sqref="AB4"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79998168889431442"/>
    <outlinePr summaryBelow="0" summaryRight="0"/>
  </sheetPr>
  <dimension ref="A1:T46"/>
  <sheetViews>
    <sheetView topLeftCell="A21" zoomScale="98" zoomScaleNormal="70" workbookViewId="0">
      <selection activeCell="F39" sqref="F39:F40"/>
    </sheetView>
  </sheetViews>
  <sheetFormatPr baseColWidth="10" defaultColWidth="14.5" defaultRowHeight="15.75" customHeight="1" x14ac:dyDescent="0.15"/>
  <cols>
    <col min="1" max="1" width="2.33203125" customWidth="1"/>
    <col min="2" max="2" width="23.6640625" customWidth="1"/>
    <col min="3" max="3" width="19.5" customWidth="1"/>
    <col min="4" max="4" width="16.1640625" customWidth="1"/>
    <col min="5" max="5" width="17.6640625" customWidth="1"/>
    <col min="6" max="6" width="18" customWidth="1"/>
    <col min="7" max="7" width="19.33203125" customWidth="1"/>
    <col min="8" max="9" width="19.1640625" customWidth="1"/>
    <col min="10" max="10" width="19.5" customWidth="1"/>
    <col min="11" max="11" width="19.5" bestFit="1" customWidth="1"/>
    <col min="12" max="12" width="19.83203125" customWidth="1"/>
    <col min="13" max="15" width="19.5" customWidth="1"/>
    <col min="16" max="16" width="24.1640625" customWidth="1"/>
    <col min="17" max="17" width="28.33203125" customWidth="1"/>
  </cols>
  <sheetData>
    <row r="1" spans="1:17" ht="26.25" customHeight="1" x14ac:dyDescent="0.15">
      <c r="A1" s="41"/>
      <c r="B1" s="226" t="s">
        <v>0</v>
      </c>
      <c r="C1" s="226"/>
      <c r="D1" s="226"/>
      <c r="E1" s="226"/>
      <c r="F1" s="226"/>
      <c r="G1" s="6" t="s">
        <v>2</v>
      </c>
      <c r="H1" s="7" t="s">
        <v>51</v>
      </c>
      <c r="I1" s="222" t="s">
        <v>52</v>
      </c>
      <c r="J1" s="222"/>
      <c r="K1" s="222"/>
      <c r="L1" s="222"/>
      <c r="M1" s="222"/>
      <c r="N1" s="222"/>
      <c r="O1" s="222"/>
      <c r="P1" s="222"/>
      <c r="Q1" s="8" t="s">
        <v>53</v>
      </c>
    </row>
    <row r="2" spans="1:17" s="5" customFormat="1" ht="166.75" customHeight="1" x14ac:dyDescent="0.15">
      <c r="A2" s="53"/>
      <c r="B2" s="155" t="s">
        <v>7</v>
      </c>
      <c r="C2" s="156" t="s">
        <v>54</v>
      </c>
      <c r="D2" s="157" t="s">
        <v>55</v>
      </c>
      <c r="E2" s="158" t="s">
        <v>56</v>
      </c>
      <c r="F2" s="159" t="s">
        <v>57</v>
      </c>
      <c r="G2" s="91" t="s">
        <v>58</v>
      </c>
      <c r="H2" s="23" t="s">
        <v>59</v>
      </c>
      <c r="I2" s="54" t="s">
        <v>60</v>
      </c>
      <c r="J2" s="164" t="s">
        <v>61</v>
      </c>
      <c r="K2" s="54" t="s">
        <v>62</v>
      </c>
      <c r="L2" s="54" t="s">
        <v>63</v>
      </c>
      <c r="M2" s="55" t="s">
        <v>64</v>
      </c>
      <c r="N2" s="56" t="s">
        <v>65</v>
      </c>
      <c r="O2" s="96" t="s">
        <v>66</v>
      </c>
      <c r="P2" s="22" t="s">
        <v>67</v>
      </c>
      <c r="Q2" s="32" t="s">
        <v>68</v>
      </c>
    </row>
    <row r="3" spans="1:17" ht="14" thickBot="1" x14ac:dyDescent="0.2">
      <c r="A3" s="20">
        <v>1</v>
      </c>
      <c r="B3" s="66" t="str">
        <f>IF('1. Saisir données promptitude'!$B4="","",'1. Saisir données promptitude'!$B4)</f>
        <v>Exemple</v>
      </c>
      <c r="C3" s="68">
        <f>IF('1. Saisir données promptitude'!$G4="","",'1. Saisir données promptitude'!$G4)</f>
        <v>36526</v>
      </c>
      <c r="D3" s="67" t="str">
        <f>IF('1. Saisir données promptitude'!$D4="","",'1. Saisir données promptitude'!$D4)</f>
        <v>Exemple</v>
      </c>
      <c r="E3" s="67" t="str">
        <f>IF('1. Saisir données promptitude'!$E4="","",'1. Saisir données promptitude'!$E4)</f>
        <v>Exemple</v>
      </c>
      <c r="F3" s="93" t="str">
        <f>IF('1. Saisir données promptitude'!$F4="","",'1. Saisir données promptitude'!$F4)</f>
        <v>Exemple</v>
      </c>
      <c r="G3" s="98">
        <f>IF((OR('1. Saisir données promptitude'!$I4="",'1. Saisir données promptitude'!$G4="")),"Manquant",IF((OR('1. Saisir données promptitude'!$I4="NA",'1. Saisir données promptitude'!$G4="NA")),"NA",_xlfn.DAYS('1. Saisir données promptitude'!$I4,'1. Saisir données promptitude'!$G4)))</f>
        <v>0</v>
      </c>
      <c r="H3" s="101">
        <f>IF((OR('1. Saisir données promptitude'!$O4="",'1. Saisir données promptitude'!$I4="")),"Manquant",IF((OR('1. Saisir données promptitude'!O4="NA",'1. Saisir données promptitude'!$I4="NA")),"NA",_xlfn.DAYS('1. Saisir données promptitude'!$O4,'1. Saisir données promptitude'!$I4)))</f>
        <v>0</v>
      </c>
      <c r="I3" s="100">
        <f>IF((OR('1. Saisir données promptitude'!$U4="",'1. Saisir données promptitude'!$O4="")),"Manquant",IF((OR('1. Saisir données promptitude'!$U4="NA",'1. Saisir données promptitude'!$O4="NA")),"NA",_xlfn.DAYS('1. Saisir données promptitude'!$U4,'1. Saisir données promptitude'!$O4)))</f>
        <v>0</v>
      </c>
      <c r="J3" s="100">
        <f>IF((OR('1. Saisir données promptitude'!$V4="",'1. Saisir données promptitude'!$O4="")),"Manquant",IF((OR('1. Saisir données promptitude'!$V4="NA",'1. Saisir données promptitude'!$O4="NA")),"NA",_xlfn.DAYS('1. Saisir données promptitude'!$V4,'1. Saisir données promptitude'!$O4)))</f>
        <v>0</v>
      </c>
      <c r="K3" s="100">
        <f>IF((OR('1. Saisir données promptitude'!$W4="",'1. Saisir données promptitude'!$O4="")),"Manquant",IF((OR('1. Saisir données promptitude'!$W4="NA",'1. Saisir données promptitude'!$O4="NA")),"NA",_xlfn.DAYS('1. Saisir données promptitude'!$W4,'1. Saisir données promptitude'!$O4)))</f>
        <v>0</v>
      </c>
      <c r="L3" s="100">
        <f>IF((OR('1. Saisir données promptitude'!$X4="",'1. Saisir données promptitude'!$O4="")),"Manquant",IF((OR('1. Saisir données promptitude'!$X4="NA",'1. Saisir données promptitude'!$O4="NA")),"NA",_xlfn.DAYS('1. Saisir données promptitude'!$X4,'1. Saisir données promptitude'!$O4)))</f>
        <v>0</v>
      </c>
      <c r="M3" s="100">
        <f>IF((OR('1. Saisir données promptitude'!$Y4="",'1. Saisir données promptitude'!$O4="")),"Manquant",IF((OR('1. Saisir données promptitude'!$Y4="NA",'1. Saisir données promptitude'!$O4="NA")),"NA",_xlfn.DAYS('1. Saisir données promptitude'!$Y4,'1. Saisir données promptitude'!$O4)))</f>
        <v>0</v>
      </c>
      <c r="N3" s="100">
        <f>IF((OR('1. Saisir données promptitude'!$Z4="",'1. Saisir données promptitude'!$O4="")),"Manquant",IF((OR('1. Saisir données promptitude'!$Z4="NA",'1. Saisir données promptitude'!$O4="NA")),"NA",_xlfn.DAYS('1. Saisir données promptitude'!$Z4,'1. Saisir données promptitude'!$O4)))</f>
        <v>0</v>
      </c>
      <c r="O3" s="109">
        <f>IF((OR('1. Saisir données promptitude'!$AA4="",'1. Saisir données promptitude'!$O4="")),"Manquant",IF((OR('1. Saisir données promptitude'!$AA4="NA",'1. Saisir données promptitude'!$O4="NA")),"NA",_xlfn.DAYS('1. Saisir données promptitude'!$AA4,'1. Saisir données promptitude'!$O4)))</f>
        <v>0</v>
      </c>
      <c r="P3" s="99">
        <f>IF(COUNTIF(I3:O3,"Manquant")&gt;0,"Manquant",IF((OR('1. Saisir données promptitude'!$AB4="",'1. Saisir données promptitude'!$O4="")),"Manquant",IF((OR('1. Saisir données promptitude'!$AB4="NA",'1. Saisir données promptitude'!$O4="NA")),"NA",_xlfn.DAYS('1. Saisir données promptitude'!$AB4,'1. Saisir données promptitude'!$O4))))</f>
        <v>0</v>
      </c>
      <c r="Q3" s="21"/>
    </row>
    <row r="4" spans="1:17" ht="14" thickBot="1" x14ac:dyDescent="0.2">
      <c r="A4" s="18">
        <v>2</v>
      </c>
      <c r="B4" s="66" t="str">
        <f>IF('1. Saisir données promptitude'!$B5="","",'1. Saisir données promptitude'!$B5)</f>
        <v>Exemple</v>
      </c>
      <c r="C4" s="68">
        <f>IF('1. Saisir données promptitude'!$G5="","",'1. Saisir données promptitude'!$G5)</f>
        <v>36526</v>
      </c>
      <c r="D4" s="67" t="str">
        <f>IF('1. Saisir données promptitude'!$D5="","",'1. Saisir données promptitude'!$D5)</f>
        <v>Exemple</v>
      </c>
      <c r="E4" s="67" t="str">
        <f>IF('1. Saisir données promptitude'!$E5="","",'1. Saisir données promptitude'!$E5)</f>
        <v>Exemple</v>
      </c>
      <c r="F4" s="93" t="str">
        <f>IF('1. Saisir données promptitude'!$F5="","",'1. Saisir données promptitude'!$F5)</f>
        <v>Exemple</v>
      </c>
      <c r="G4" s="98">
        <f>IF((OR('1. Saisir données promptitude'!$I5="",'1. Saisir données promptitude'!$G5="")),"Manquant",IF((OR('1. Saisir données promptitude'!$I5="NA",'1. Saisir données promptitude'!$G5="NA")),"NA",_xlfn.DAYS('1. Saisir données promptitude'!$I5,'1. Saisir données promptitude'!$G5)))</f>
        <v>0</v>
      </c>
      <c r="H4" s="101">
        <f>IF((OR('1. Saisir données promptitude'!$O5="",'1. Saisir données promptitude'!$I5="")),"Manquant",IF((OR('1. Saisir données promptitude'!O5="NA",'1. Saisir données promptitude'!$I5="NA")),"NA",_xlfn.DAYS('1. Saisir données promptitude'!$O5,'1. Saisir données promptitude'!$I5)))</f>
        <v>0</v>
      </c>
      <c r="I4" s="100">
        <f>IF((OR('1. Saisir données promptitude'!$U5="",'1. Saisir données promptitude'!$O5="")),"Manquant",IF((OR('1. Saisir données promptitude'!$U5="NA",'1. Saisir données promptitude'!$O5="NA")),"NA",_xlfn.DAYS('1. Saisir données promptitude'!$U5,'1. Saisir données promptitude'!$O5)))</f>
        <v>0</v>
      </c>
      <c r="J4" s="100">
        <f>IF((OR('1. Saisir données promptitude'!$V5="",'1. Saisir données promptitude'!$O5="")),"Manquant",IF((OR('1. Saisir données promptitude'!$V5="NA",'1. Saisir données promptitude'!$O5="NA")),"NA",_xlfn.DAYS('1. Saisir données promptitude'!$V5,'1. Saisir données promptitude'!$O5)))</f>
        <v>0</v>
      </c>
      <c r="K4" s="100">
        <f>IF((OR('1. Saisir données promptitude'!$W5="",'1. Saisir données promptitude'!$O5="")),"Manquant",IF((OR('1. Saisir données promptitude'!$W5="NA",'1. Saisir données promptitude'!$O5="NA")),"NA",_xlfn.DAYS('1. Saisir données promptitude'!$W5,'1. Saisir données promptitude'!$O5)))</f>
        <v>0</v>
      </c>
      <c r="L4" s="100">
        <f>IF((OR('1. Saisir données promptitude'!$X5="",'1. Saisir données promptitude'!$O5="")),"Manquant",IF((OR('1. Saisir données promptitude'!$X5="NA",'1. Saisir données promptitude'!$O5="NA")),"NA",_xlfn.DAYS('1. Saisir données promptitude'!$X5,'1. Saisir données promptitude'!$O5)))</f>
        <v>0</v>
      </c>
      <c r="M4" s="100">
        <f>IF((OR('1. Saisir données promptitude'!$Y5="",'1. Saisir données promptitude'!$O5="")),"Manquant",IF((OR('1. Saisir données promptitude'!$Y5="NA",'1. Saisir données promptitude'!$O5="NA")),"NA",_xlfn.DAYS('1. Saisir données promptitude'!$Y5,'1. Saisir données promptitude'!$O5)))</f>
        <v>0</v>
      </c>
      <c r="N4" s="100">
        <f>IF((OR('1. Saisir données promptitude'!$Z5="",'1. Saisir données promptitude'!$O5="")),"Manquant",IF((OR('1. Saisir données promptitude'!$Z5="NA",'1. Saisir données promptitude'!$O5="NA")),"NA",_xlfn.DAYS('1. Saisir données promptitude'!$Z5,'1. Saisir données promptitude'!$O5)))</f>
        <v>0</v>
      </c>
      <c r="O4" s="109">
        <f>IF((OR('1. Saisir données promptitude'!$AA5="",'1. Saisir données promptitude'!$O5="")),"Manquant",IF((OR('1. Saisir données promptitude'!$AA5="NA",'1. Saisir données promptitude'!$O5="NA")),"NA",_xlfn.DAYS('1. Saisir données promptitude'!$AA5,'1. Saisir données promptitude'!$O5)))</f>
        <v>0</v>
      </c>
      <c r="P4" s="99">
        <f>IF(COUNTIF(I4:O4,"Manquant")&gt;0,"Manquant",IF((OR('1. Saisir données promptitude'!$AB5="",'1. Saisir données promptitude'!$O5="")),"Manquant",IF((OR('1. Saisir données promptitude'!$AB5="NA",'1. Saisir données promptitude'!$O5="NA")),"NA",_xlfn.DAYS('1. Saisir données promptitude'!$AB5,'1. Saisir données promptitude'!$O5))))</f>
        <v>0</v>
      </c>
      <c r="Q4" s="17"/>
    </row>
    <row r="5" spans="1:17" ht="14" thickBot="1" x14ac:dyDescent="0.2">
      <c r="A5" s="16">
        <v>3</v>
      </c>
      <c r="B5" s="66" t="str">
        <f>IF('1. Saisir données promptitude'!$B6="","",'1. Saisir données promptitude'!$B6)</f>
        <v>Exemple</v>
      </c>
      <c r="C5" s="68">
        <f>IF('1. Saisir données promptitude'!$G6="","",'1. Saisir données promptitude'!$G6)</f>
        <v>36526</v>
      </c>
      <c r="D5" s="67" t="str">
        <f>IF('1. Saisir données promptitude'!$D6="","",'1. Saisir données promptitude'!$D6)</f>
        <v>Exemple</v>
      </c>
      <c r="E5" s="67" t="str">
        <f>IF('1. Saisir données promptitude'!$E6="","",'1. Saisir données promptitude'!$E6)</f>
        <v>Exemple</v>
      </c>
      <c r="F5" s="93" t="str">
        <f>IF('1. Saisir données promptitude'!$F6="","",'1. Saisir données promptitude'!$F6)</f>
        <v>Exemple</v>
      </c>
      <c r="G5" s="98">
        <f>IF((OR('1. Saisir données promptitude'!$I6="",'1. Saisir données promptitude'!$G6="")),"Manquant",IF((OR('1. Saisir données promptitude'!$I6="NA",'1. Saisir données promptitude'!$G6="NA")),"NA",_xlfn.DAYS('1. Saisir données promptitude'!$I6,'1. Saisir données promptitude'!$G6)))</f>
        <v>0</v>
      </c>
      <c r="H5" s="101">
        <f>IF((OR('1. Saisir données promptitude'!$O6="",'1. Saisir données promptitude'!$I6="")),"Manquant",IF((OR('1. Saisir données promptitude'!O6="NA",'1. Saisir données promptitude'!$I6="NA")),"NA",_xlfn.DAYS('1. Saisir données promptitude'!$O6,'1. Saisir données promptitude'!$I6)))</f>
        <v>0</v>
      </c>
      <c r="I5" s="100">
        <f>IF((OR('1. Saisir données promptitude'!$U6="",'1. Saisir données promptitude'!$O6="")),"Manquant",IF((OR('1. Saisir données promptitude'!$U6="NA",'1. Saisir données promptitude'!$O6="NA")),"NA",_xlfn.DAYS('1. Saisir données promptitude'!$U6,'1. Saisir données promptitude'!$O6)))</f>
        <v>0</v>
      </c>
      <c r="J5" s="100">
        <f>IF((OR('1. Saisir données promptitude'!$V6="",'1. Saisir données promptitude'!$O6="")),"Manquant",IF((OR('1. Saisir données promptitude'!$V6="NA",'1. Saisir données promptitude'!$O6="NA")),"NA",_xlfn.DAYS('1. Saisir données promptitude'!$V6,'1. Saisir données promptitude'!$O6)))</f>
        <v>0</v>
      </c>
      <c r="K5" s="100">
        <f>IF((OR('1. Saisir données promptitude'!$W6="",'1. Saisir données promptitude'!$O6="")),"Manquant",IF((OR('1. Saisir données promptitude'!$W6="NA",'1. Saisir données promptitude'!$O6="NA")),"NA",_xlfn.DAYS('1. Saisir données promptitude'!$W6,'1. Saisir données promptitude'!$O6)))</f>
        <v>0</v>
      </c>
      <c r="L5" s="100">
        <f>IF((OR('1. Saisir données promptitude'!$X6="",'1. Saisir données promptitude'!$O6="")),"Manquant",IF((OR('1. Saisir données promptitude'!$X6="NA",'1. Saisir données promptitude'!$O6="NA")),"NA",_xlfn.DAYS('1. Saisir données promptitude'!$X6,'1. Saisir données promptitude'!$O6)))</f>
        <v>0</v>
      </c>
      <c r="M5" s="100">
        <f>IF((OR('1. Saisir données promptitude'!$Y6="",'1. Saisir données promptitude'!$O6="")),"Manquant",IF((OR('1. Saisir données promptitude'!$Y6="NA",'1. Saisir données promptitude'!$O6="NA")),"NA",_xlfn.DAYS('1. Saisir données promptitude'!$Y6,'1. Saisir données promptitude'!$O6)))</f>
        <v>0</v>
      </c>
      <c r="N5" s="100">
        <f>IF((OR('1. Saisir données promptitude'!$Z6="",'1. Saisir données promptitude'!$O6="")),"Manquant",IF((OR('1. Saisir données promptitude'!$Z6="NA",'1. Saisir données promptitude'!$O6="NA")),"NA",_xlfn.DAYS('1. Saisir données promptitude'!$Z6,'1. Saisir données promptitude'!$O6)))</f>
        <v>0</v>
      </c>
      <c r="O5" s="109">
        <f>IF((OR('1. Saisir données promptitude'!$AA6="",'1. Saisir données promptitude'!$O6="")),"Manquant",IF((OR('1. Saisir données promptitude'!$AA6="NA",'1. Saisir données promptitude'!$O6="NA")),"NA",_xlfn.DAYS('1. Saisir données promptitude'!$AA6,'1. Saisir données promptitude'!$O6)))</f>
        <v>0</v>
      </c>
      <c r="P5" s="99">
        <f>IF(COUNTIF(I5:O5,"Manquant")&gt;0,"Manquant",IF((OR('1. Saisir données promptitude'!$AB6="",'1. Saisir données promptitude'!$O6="")),"Manquant",IF((OR('1. Saisir données promptitude'!$AB6="NA",'1. Saisir données promptitude'!$O6="NA")),"NA",_xlfn.DAYS('1. Saisir données promptitude'!$AB6,'1. Saisir données promptitude'!$O6))))</f>
        <v>0</v>
      </c>
      <c r="Q5" s="17"/>
    </row>
    <row r="6" spans="1:17" ht="14" thickBot="1" x14ac:dyDescent="0.2">
      <c r="A6" s="18">
        <v>4</v>
      </c>
      <c r="B6" s="66" t="str">
        <f>IF('1. Saisir données promptitude'!$B7="","",'1. Saisir données promptitude'!$B7)</f>
        <v>Exemple</v>
      </c>
      <c r="C6" s="68">
        <f>IF('1. Saisir données promptitude'!$G7="","",'1. Saisir données promptitude'!$G7)</f>
        <v>36526</v>
      </c>
      <c r="D6" s="67" t="str">
        <f>IF('1. Saisir données promptitude'!$D7="","",'1. Saisir données promptitude'!$D7)</f>
        <v>Exemple</v>
      </c>
      <c r="E6" s="67" t="str">
        <f>IF('1. Saisir données promptitude'!$E7="","",'1. Saisir données promptitude'!$E7)</f>
        <v>Exemple</v>
      </c>
      <c r="F6" s="93" t="str">
        <f>IF('1. Saisir données promptitude'!$F7="","",'1. Saisir données promptitude'!$F7)</f>
        <v>Exemple</v>
      </c>
      <c r="G6" s="98">
        <f>IF((OR('1. Saisir données promptitude'!$I7="",'1. Saisir données promptitude'!$G7="")),"Manquant",IF((OR('1. Saisir données promptitude'!$I7="NA",'1. Saisir données promptitude'!$G7="NA")),"NA",_xlfn.DAYS('1. Saisir données promptitude'!$I7,'1. Saisir données promptitude'!$G7)))</f>
        <v>0</v>
      </c>
      <c r="H6" s="101">
        <f>IF((OR('1. Saisir données promptitude'!$O7="",'1. Saisir données promptitude'!$I7="")),"Manquant",IF((OR('1. Saisir données promptitude'!O7="NA",'1. Saisir données promptitude'!$I7="NA")),"NA",_xlfn.DAYS('1. Saisir données promptitude'!$O7,'1. Saisir données promptitude'!$I7)))</f>
        <v>0</v>
      </c>
      <c r="I6" s="100">
        <f>IF((OR('1. Saisir données promptitude'!$U7="",'1. Saisir données promptitude'!$O7="")),"Manquant",IF((OR('1. Saisir données promptitude'!$U7="NA",'1. Saisir données promptitude'!$O7="NA")),"NA",_xlfn.DAYS('1. Saisir données promptitude'!$U7,'1. Saisir données promptitude'!$O7)))</f>
        <v>0</v>
      </c>
      <c r="J6" s="100">
        <f>IF((OR('1. Saisir données promptitude'!$V7="",'1. Saisir données promptitude'!$O7="")),"Manquant",IF((OR('1. Saisir données promptitude'!$V7="NA",'1. Saisir données promptitude'!$O7="NA")),"NA",_xlfn.DAYS('1. Saisir données promptitude'!$V7,'1. Saisir données promptitude'!$O7)))</f>
        <v>0</v>
      </c>
      <c r="K6" s="100">
        <f>IF((OR('1. Saisir données promptitude'!$W7="",'1. Saisir données promptitude'!$O7="")),"Manquant",IF((OR('1. Saisir données promptitude'!$W7="NA",'1. Saisir données promptitude'!$O7="NA")),"NA",_xlfn.DAYS('1. Saisir données promptitude'!$W7,'1. Saisir données promptitude'!$O7)))</f>
        <v>0</v>
      </c>
      <c r="L6" s="100">
        <f>IF((OR('1. Saisir données promptitude'!$X7="",'1. Saisir données promptitude'!$O7="")),"Manquant",IF((OR('1. Saisir données promptitude'!$X7="NA",'1. Saisir données promptitude'!$O7="NA")),"NA",_xlfn.DAYS('1. Saisir données promptitude'!$X7,'1. Saisir données promptitude'!$O7)))</f>
        <v>0</v>
      </c>
      <c r="M6" s="100">
        <f>IF((OR('1. Saisir données promptitude'!$Y7="",'1. Saisir données promptitude'!$O7="")),"Manquant",IF((OR('1. Saisir données promptitude'!$Y7="NA",'1. Saisir données promptitude'!$O7="NA")),"NA",_xlfn.DAYS('1. Saisir données promptitude'!$Y7,'1. Saisir données promptitude'!$O7)))</f>
        <v>0</v>
      </c>
      <c r="N6" s="100">
        <f>IF((OR('1. Saisir données promptitude'!$Z7="",'1. Saisir données promptitude'!$O7="")),"Manquant",IF((OR('1. Saisir données promptitude'!$Z7="NA",'1. Saisir données promptitude'!$O7="NA")),"NA",_xlfn.DAYS('1. Saisir données promptitude'!$Z7,'1. Saisir données promptitude'!$O7)))</f>
        <v>0</v>
      </c>
      <c r="O6" s="109">
        <f>IF((OR('1. Saisir données promptitude'!$AA7="",'1. Saisir données promptitude'!$O7="")),"Manquant",IF((OR('1. Saisir données promptitude'!$AA7="NA",'1. Saisir données promptitude'!$O7="NA")),"NA",_xlfn.DAYS('1. Saisir données promptitude'!$AA7,'1. Saisir données promptitude'!$O7)))</f>
        <v>0</v>
      </c>
      <c r="P6" s="99">
        <f>IF(COUNTIF(I6:O6,"Manquant")&gt;0,"Manquant",IF((OR('1. Saisir données promptitude'!$AB7="",'1. Saisir données promptitude'!$O7="")),"Manquant",IF((OR('1. Saisir données promptitude'!$AB7="NA",'1. Saisir données promptitude'!$O7="NA")),"NA",_xlfn.DAYS('1. Saisir données promptitude'!$AB7,'1. Saisir données promptitude'!$O7))))</f>
        <v>0</v>
      </c>
      <c r="Q6" s="17"/>
    </row>
    <row r="7" spans="1:17" ht="14" thickBot="1" x14ac:dyDescent="0.2">
      <c r="A7" s="16">
        <v>5</v>
      </c>
      <c r="B7" s="66" t="str">
        <f>IF('1. Saisir données promptitude'!$B8="","",'1. Saisir données promptitude'!$B8)</f>
        <v>Exemple</v>
      </c>
      <c r="C7" s="68">
        <f>IF('1. Saisir données promptitude'!$G8="","",'1. Saisir données promptitude'!$G8)</f>
        <v>36526</v>
      </c>
      <c r="D7" s="67" t="str">
        <f>IF('1. Saisir données promptitude'!$D8="","",'1. Saisir données promptitude'!$D8)</f>
        <v>Exemple</v>
      </c>
      <c r="E7" s="67" t="str">
        <f>IF('1. Saisir données promptitude'!$E8="","",'1. Saisir données promptitude'!$E8)</f>
        <v>Exemple</v>
      </c>
      <c r="F7" s="93" t="str">
        <f>IF('1. Saisir données promptitude'!$F8="","",'1. Saisir données promptitude'!$F8)</f>
        <v>Exemple</v>
      </c>
      <c r="G7" s="98">
        <f>IF((OR('1. Saisir données promptitude'!$I8="",'1. Saisir données promptitude'!$G8="")),"Manquant",IF((OR('1. Saisir données promptitude'!$I8="NA",'1. Saisir données promptitude'!$G8="NA")),"NA",_xlfn.DAYS('1. Saisir données promptitude'!$I8,'1. Saisir données promptitude'!$G8)))</f>
        <v>0</v>
      </c>
      <c r="H7" s="101">
        <f>IF((OR('1. Saisir données promptitude'!$O8="",'1. Saisir données promptitude'!$I8="")),"Manquant",IF((OR('1. Saisir données promptitude'!O8="NA",'1. Saisir données promptitude'!$I8="NA")),"NA",_xlfn.DAYS('1. Saisir données promptitude'!$O8,'1. Saisir données promptitude'!$I8)))</f>
        <v>0</v>
      </c>
      <c r="I7" s="100">
        <f>IF((OR('1. Saisir données promptitude'!$U8="",'1. Saisir données promptitude'!$O8="")),"Manquant",IF((OR('1. Saisir données promptitude'!$U8="NA",'1. Saisir données promptitude'!$O8="NA")),"NA",_xlfn.DAYS('1. Saisir données promptitude'!$U8,'1. Saisir données promptitude'!$O8)))</f>
        <v>0</v>
      </c>
      <c r="J7" s="100">
        <f>IF((OR('1. Saisir données promptitude'!$V8="",'1. Saisir données promptitude'!$O8="")),"Manquant",IF((OR('1. Saisir données promptitude'!$V8="NA",'1. Saisir données promptitude'!$O8="NA")),"NA",_xlfn.DAYS('1. Saisir données promptitude'!$V8,'1. Saisir données promptitude'!$O8)))</f>
        <v>0</v>
      </c>
      <c r="K7" s="100">
        <f>IF((OR('1. Saisir données promptitude'!$W8="",'1. Saisir données promptitude'!$O8="")),"Manquant",IF((OR('1. Saisir données promptitude'!$W8="NA",'1. Saisir données promptitude'!$O8="NA")),"NA",_xlfn.DAYS('1. Saisir données promptitude'!$W8,'1. Saisir données promptitude'!$O8)))</f>
        <v>0</v>
      </c>
      <c r="L7" s="100">
        <f>IF((OR('1. Saisir données promptitude'!$X8="",'1. Saisir données promptitude'!$O8="")),"Manquant",IF((OR('1. Saisir données promptitude'!$X8="NA",'1. Saisir données promptitude'!$O8="NA")),"NA",_xlfn.DAYS('1. Saisir données promptitude'!$X8,'1. Saisir données promptitude'!$O8)))</f>
        <v>0</v>
      </c>
      <c r="M7" s="100">
        <f>IF((OR('1. Saisir données promptitude'!$Y8="",'1. Saisir données promptitude'!$O8="")),"Manquant",IF((OR('1. Saisir données promptitude'!$Y8="NA",'1. Saisir données promptitude'!$O8="NA")),"NA",_xlfn.DAYS('1. Saisir données promptitude'!$Y8,'1. Saisir données promptitude'!$O8)))</f>
        <v>0</v>
      </c>
      <c r="N7" s="100">
        <f>IF((OR('1. Saisir données promptitude'!$Z8="",'1. Saisir données promptitude'!$O8="")),"Manquant",IF((OR('1. Saisir données promptitude'!$Z8="NA",'1. Saisir données promptitude'!$O8="NA")),"NA",_xlfn.DAYS('1. Saisir données promptitude'!$Z8,'1. Saisir données promptitude'!$O8)))</f>
        <v>0</v>
      </c>
      <c r="O7" s="109">
        <f>IF((OR('1. Saisir données promptitude'!$AA8="",'1. Saisir données promptitude'!$O8="")),"Manquant",IF((OR('1. Saisir données promptitude'!$AA8="NA",'1. Saisir données promptitude'!$O8="NA")),"NA",_xlfn.DAYS('1. Saisir données promptitude'!$AA8,'1. Saisir données promptitude'!$O8)))</f>
        <v>0</v>
      </c>
      <c r="P7" s="99">
        <f>IF(COUNTIF(I7:O7,"Manquant")&gt;0,"Manquant",IF((OR('1. Saisir données promptitude'!$AB8="",'1. Saisir données promptitude'!$O8="")),"Manquant",IF((OR('1. Saisir données promptitude'!$AB8="NA",'1. Saisir données promptitude'!$O8="NA")),"NA",_xlfn.DAYS('1. Saisir données promptitude'!$AB8,'1. Saisir données promptitude'!$O8))))</f>
        <v>0</v>
      </c>
      <c r="Q7" s="17"/>
    </row>
    <row r="8" spans="1:17" ht="14" thickBot="1" x14ac:dyDescent="0.2">
      <c r="A8" s="18">
        <v>6</v>
      </c>
      <c r="B8" s="66" t="str">
        <f>IF('1. Saisir données promptitude'!$B9="","",'1. Saisir données promptitude'!$B9)</f>
        <v>Exemple</v>
      </c>
      <c r="C8" s="68">
        <f>IF('1. Saisir données promptitude'!$G9="","",'1. Saisir données promptitude'!$G9)</f>
        <v>36526</v>
      </c>
      <c r="D8" s="67" t="str">
        <f>IF('1. Saisir données promptitude'!$D9="","",'1. Saisir données promptitude'!$D9)</f>
        <v>Exemple</v>
      </c>
      <c r="E8" s="67" t="str">
        <f>IF('1. Saisir données promptitude'!$E9="","",'1. Saisir données promptitude'!$E9)</f>
        <v>Exemple</v>
      </c>
      <c r="F8" s="93" t="str">
        <f>IF('1. Saisir données promptitude'!$F9="","",'1. Saisir données promptitude'!$F9)</f>
        <v>Exemple</v>
      </c>
      <c r="G8" s="98">
        <f>IF((OR('1. Saisir données promptitude'!$I9="",'1. Saisir données promptitude'!$G9="")),"Manquant",IF((OR('1. Saisir données promptitude'!$I9="NA",'1. Saisir données promptitude'!$G9="NA")),"NA",_xlfn.DAYS('1. Saisir données promptitude'!$I9,'1. Saisir données promptitude'!$G9)))</f>
        <v>0</v>
      </c>
      <c r="H8" s="101">
        <f>IF((OR('1. Saisir données promptitude'!$O9="",'1. Saisir données promptitude'!$I9="")),"Manquant",IF((OR('1. Saisir données promptitude'!O9="NA",'1. Saisir données promptitude'!$I9="NA")),"NA",_xlfn.DAYS('1. Saisir données promptitude'!$O9,'1. Saisir données promptitude'!$I9)))</f>
        <v>0</v>
      </c>
      <c r="I8" s="100">
        <f>IF((OR('1. Saisir données promptitude'!$U9="",'1. Saisir données promptitude'!$O9="")),"Manquant",IF((OR('1. Saisir données promptitude'!$U9="NA",'1. Saisir données promptitude'!$O9="NA")),"NA",_xlfn.DAYS('1. Saisir données promptitude'!$U9,'1. Saisir données promptitude'!$O9)))</f>
        <v>0</v>
      </c>
      <c r="J8" s="100">
        <f>IF((OR('1. Saisir données promptitude'!$V9="",'1. Saisir données promptitude'!$O9="")),"Manquant",IF((OR('1. Saisir données promptitude'!$V9="NA",'1. Saisir données promptitude'!$O9="NA")),"NA",_xlfn.DAYS('1. Saisir données promptitude'!$V9,'1. Saisir données promptitude'!$O9)))</f>
        <v>0</v>
      </c>
      <c r="K8" s="100">
        <f>IF((OR('1. Saisir données promptitude'!$W9="",'1. Saisir données promptitude'!$O9="")),"Manquant",IF((OR('1. Saisir données promptitude'!$W9="NA",'1. Saisir données promptitude'!$O9="NA")),"NA",_xlfn.DAYS('1. Saisir données promptitude'!$W9,'1. Saisir données promptitude'!$O9)))</f>
        <v>0</v>
      </c>
      <c r="L8" s="100">
        <f>IF((OR('1. Saisir données promptitude'!$X9="",'1. Saisir données promptitude'!$O9="")),"Manquant",IF((OR('1. Saisir données promptitude'!$X9="NA",'1. Saisir données promptitude'!$O9="NA")),"NA",_xlfn.DAYS('1. Saisir données promptitude'!$X9,'1. Saisir données promptitude'!$O9)))</f>
        <v>0</v>
      </c>
      <c r="M8" s="100">
        <f>IF((OR('1. Saisir données promptitude'!$Y9="",'1. Saisir données promptitude'!$O9="")),"Manquant",IF((OR('1. Saisir données promptitude'!$Y9="NA",'1. Saisir données promptitude'!$O9="NA")),"NA",_xlfn.DAYS('1. Saisir données promptitude'!$Y9,'1. Saisir données promptitude'!$O9)))</f>
        <v>0</v>
      </c>
      <c r="N8" s="100">
        <f>IF((OR('1. Saisir données promptitude'!$Z9="",'1. Saisir données promptitude'!$O9="")),"Manquant",IF((OR('1. Saisir données promptitude'!$Z9="NA",'1. Saisir données promptitude'!$O9="NA")),"NA",_xlfn.DAYS('1. Saisir données promptitude'!$Z9,'1. Saisir données promptitude'!$O9)))</f>
        <v>0</v>
      </c>
      <c r="O8" s="109">
        <f>IF((OR('1. Saisir données promptitude'!$AA9="",'1. Saisir données promptitude'!$O9="")),"Manquant",IF((OR('1. Saisir données promptitude'!$AA9="NA",'1. Saisir données promptitude'!$O9="NA")),"NA",_xlfn.DAYS('1. Saisir données promptitude'!$AA9,'1. Saisir données promptitude'!$O9)))</f>
        <v>0</v>
      </c>
      <c r="P8" s="99">
        <f>IF(COUNTIF(I8:O8,"Manquant")&gt;0,"Manquant",IF((OR('1. Saisir données promptitude'!$AB9="",'1. Saisir données promptitude'!$O9="")),"Manquant",IF((OR('1. Saisir données promptitude'!$AB9="NA",'1. Saisir données promptitude'!$O9="NA")),"NA",_xlfn.DAYS('1. Saisir données promptitude'!$AB9,'1. Saisir données promptitude'!$O9))))</f>
        <v>0</v>
      </c>
      <c r="Q8" s="17"/>
    </row>
    <row r="9" spans="1:17" ht="14" thickBot="1" x14ac:dyDescent="0.2">
      <c r="A9" s="16">
        <v>7</v>
      </c>
      <c r="B9" s="66" t="str">
        <f>IF('1. Saisir données promptitude'!$B10="","",'1. Saisir données promptitude'!$B10)</f>
        <v>Exemple</v>
      </c>
      <c r="C9" s="68">
        <f>IF('1. Saisir données promptitude'!$G10="","",'1. Saisir données promptitude'!$G10)</f>
        <v>36526</v>
      </c>
      <c r="D9" s="67" t="str">
        <f>IF('1. Saisir données promptitude'!$D10="","",'1. Saisir données promptitude'!$D10)</f>
        <v>Exemple</v>
      </c>
      <c r="E9" s="67" t="str">
        <f>IF('1. Saisir données promptitude'!$E10="","",'1. Saisir données promptitude'!$E10)</f>
        <v>Exemple</v>
      </c>
      <c r="F9" s="93" t="str">
        <f>IF('1. Saisir données promptitude'!$F10="","",'1. Saisir données promptitude'!$F10)</f>
        <v>Exemple</v>
      </c>
      <c r="G9" s="98">
        <f>IF((OR('1. Saisir données promptitude'!$I10="",'1. Saisir données promptitude'!$G10="")),"Manquant",IF((OR('1. Saisir données promptitude'!$I10="NA",'1. Saisir données promptitude'!$G10="NA")),"NA",_xlfn.DAYS('1. Saisir données promptitude'!$I10,'1. Saisir données promptitude'!$G10)))</f>
        <v>0</v>
      </c>
      <c r="H9" s="101">
        <f>IF((OR('1. Saisir données promptitude'!$O10="",'1. Saisir données promptitude'!$I10="")),"Manquant",IF((OR('1. Saisir données promptitude'!O10="NA",'1. Saisir données promptitude'!$I10="NA")),"NA",_xlfn.DAYS('1. Saisir données promptitude'!$O10,'1. Saisir données promptitude'!$I10)))</f>
        <v>0</v>
      </c>
      <c r="I9" s="100">
        <f>IF((OR('1. Saisir données promptitude'!$U10="",'1. Saisir données promptitude'!$O10="")),"Manquant",IF((OR('1. Saisir données promptitude'!$U10="NA",'1. Saisir données promptitude'!$O10="NA")),"NA",_xlfn.DAYS('1. Saisir données promptitude'!$U10,'1. Saisir données promptitude'!$O10)))</f>
        <v>0</v>
      </c>
      <c r="J9" s="100">
        <f>IF((OR('1. Saisir données promptitude'!$V10="",'1. Saisir données promptitude'!$O10="")),"Manquant",IF((OR('1. Saisir données promptitude'!$V10="NA",'1. Saisir données promptitude'!$O10="NA")),"NA",_xlfn.DAYS('1. Saisir données promptitude'!$V10,'1. Saisir données promptitude'!$O10)))</f>
        <v>0</v>
      </c>
      <c r="K9" s="100">
        <f>IF((OR('1. Saisir données promptitude'!$W10="",'1. Saisir données promptitude'!$O10="")),"Manquant",IF((OR('1. Saisir données promptitude'!$W10="NA",'1. Saisir données promptitude'!$O10="NA")),"NA",_xlfn.DAYS('1. Saisir données promptitude'!$W10,'1. Saisir données promptitude'!$O10)))</f>
        <v>0</v>
      </c>
      <c r="L9" s="100">
        <f>IF((OR('1. Saisir données promptitude'!$X10="",'1. Saisir données promptitude'!$O10="")),"Manquant",IF((OR('1. Saisir données promptitude'!$X10="NA",'1. Saisir données promptitude'!$O10="NA")),"NA",_xlfn.DAYS('1. Saisir données promptitude'!$X10,'1. Saisir données promptitude'!$O10)))</f>
        <v>0</v>
      </c>
      <c r="M9" s="100">
        <f>IF((OR('1. Saisir données promptitude'!$Y10="",'1. Saisir données promptitude'!$O10="")),"Manquant",IF((OR('1. Saisir données promptitude'!$Y10="NA",'1. Saisir données promptitude'!$O10="NA")),"NA",_xlfn.DAYS('1. Saisir données promptitude'!$Y10,'1. Saisir données promptitude'!$O10)))</f>
        <v>0</v>
      </c>
      <c r="N9" s="100">
        <f>IF((OR('1. Saisir données promptitude'!$Z10="",'1. Saisir données promptitude'!$O10="")),"Manquant",IF((OR('1. Saisir données promptitude'!$Z10="NA",'1. Saisir données promptitude'!$O10="NA")),"NA",_xlfn.DAYS('1. Saisir données promptitude'!$Z10,'1. Saisir données promptitude'!$O10)))</f>
        <v>0</v>
      </c>
      <c r="O9" s="109">
        <f>IF((OR('1. Saisir données promptitude'!$AA10="",'1. Saisir données promptitude'!$O10="")),"Manquant",IF((OR('1. Saisir données promptitude'!$AA10="NA",'1. Saisir données promptitude'!$O10="NA")),"NA",_xlfn.DAYS('1. Saisir données promptitude'!$AA10,'1. Saisir données promptitude'!$O10)))</f>
        <v>0</v>
      </c>
      <c r="P9" s="99">
        <f>IF(COUNTIF(I9:O9,"Manquant")&gt;0,"Manquant",IF((OR('1. Saisir données promptitude'!$AB10="",'1. Saisir données promptitude'!$O10="")),"Manquant",IF((OR('1. Saisir données promptitude'!$AB10="NA",'1. Saisir données promptitude'!$O10="NA")),"NA",_xlfn.DAYS('1. Saisir données promptitude'!$AB10,'1. Saisir données promptitude'!$O10))))</f>
        <v>0</v>
      </c>
      <c r="Q9" s="17"/>
    </row>
    <row r="10" spans="1:17" ht="14" thickBot="1" x14ac:dyDescent="0.2">
      <c r="A10" s="18">
        <v>8</v>
      </c>
      <c r="B10" s="66" t="str">
        <f>IF('1. Saisir données promptitude'!$B11="","",'1. Saisir données promptitude'!$B11)</f>
        <v>Exemple</v>
      </c>
      <c r="C10" s="68">
        <f>IF('1. Saisir données promptitude'!$G11="","",'1. Saisir données promptitude'!$G11)</f>
        <v>36526</v>
      </c>
      <c r="D10" s="67" t="str">
        <f>IF('1. Saisir données promptitude'!$D11="","",'1. Saisir données promptitude'!$D11)</f>
        <v>Exemple</v>
      </c>
      <c r="E10" s="67" t="str">
        <f>IF('1. Saisir données promptitude'!$E11="","",'1. Saisir données promptitude'!$E11)</f>
        <v>Exemple</v>
      </c>
      <c r="F10" s="93" t="str">
        <f>IF('1. Saisir données promptitude'!$F11="","",'1. Saisir données promptitude'!$F11)</f>
        <v>Exemple</v>
      </c>
      <c r="G10" s="98">
        <f>IF((OR('1. Saisir données promptitude'!$I11="",'1. Saisir données promptitude'!$G11="")),"Manquant",IF((OR('1. Saisir données promptitude'!$I11="NA",'1. Saisir données promptitude'!$G11="NA")),"NA",_xlfn.DAYS('1. Saisir données promptitude'!$I11,'1. Saisir données promptitude'!$G11)))</f>
        <v>0</v>
      </c>
      <c r="H10" s="101">
        <f>IF((OR('1. Saisir données promptitude'!$O11="",'1. Saisir données promptitude'!$I11="")),"Manquant",IF((OR('1. Saisir données promptitude'!O11="NA",'1. Saisir données promptitude'!$I11="NA")),"NA",_xlfn.DAYS('1. Saisir données promptitude'!$O11,'1. Saisir données promptitude'!$I11)))</f>
        <v>0</v>
      </c>
      <c r="I10" s="100">
        <f>IF((OR('1. Saisir données promptitude'!$U11="",'1. Saisir données promptitude'!$O11="")),"Manquant",IF((OR('1. Saisir données promptitude'!$U11="NA",'1. Saisir données promptitude'!$O11="NA")),"NA",_xlfn.DAYS('1. Saisir données promptitude'!$U11,'1. Saisir données promptitude'!$O11)))</f>
        <v>0</v>
      </c>
      <c r="J10" s="100">
        <f>IF((OR('1. Saisir données promptitude'!$V11="",'1. Saisir données promptitude'!$O11="")),"Manquant",IF((OR('1. Saisir données promptitude'!$V11="NA",'1. Saisir données promptitude'!$O11="NA")),"NA",_xlfn.DAYS('1. Saisir données promptitude'!$V11,'1. Saisir données promptitude'!$O11)))</f>
        <v>0</v>
      </c>
      <c r="K10" s="100">
        <f>IF((OR('1. Saisir données promptitude'!$W11="",'1. Saisir données promptitude'!$O11="")),"Manquant",IF((OR('1. Saisir données promptitude'!$W11="NA",'1. Saisir données promptitude'!$O11="NA")),"NA",_xlfn.DAYS('1. Saisir données promptitude'!$W11,'1. Saisir données promptitude'!$O11)))</f>
        <v>0</v>
      </c>
      <c r="L10" s="100">
        <f>IF((OR('1. Saisir données promptitude'!$X11="",'1. Saisir données promptitude'!$O11="")),"Manquant",IF((OR('1. Saisir données promptitude'!$X11="NA",'1. Saisir données promptitude'!$O11="NA")),"NA",_xlfn.DAYS('1. Saisir données promptitude'!$X11,'1. Saisir données promptitude'!$O11)))</f>
        <v>0</v>
      </c>
      <c r="M10" s="100">
        <f>IF((OR('1. Saisir données promptitude'!$Y11="",'1. Saisir données promptitude'!$O11="")),"Manquant",IF((OR('1. Saisir données promptitude'!$Y11="NA",'1. Saisir données promptitude'!$O11="NA")),"NA",_xlfn.DAYS('1. Saisir données promptitude'!$Y11,'1. Saisir données promptitude'!$O11)))</f>
        <v>0</v>
      </c>
      <c r="N10" s="100">
        <f>IF((OR('1. Saisir données promptitude'!$Z11="",'1. Saisir données promptitude'!$O11="")),"Manquant",IF((OR('1. Saisir données promptitude'!$Z11="NA",'1. Saisir données promptitude'!$O11="NA")),"NA",_xlfn.DAYS('1. Saisir données promptitude'!$Z11,'1. Saisir données promptitude'!$O11)))</f>
        <v>0</v>
      </c>
      <c r="O10" s="109">
        <f>IF((OR('1. Saisir données promptitude'!$AA11="",'1. Saisir données promptitude'!$O11="")),"Manquant",IF((OR('1. Saisir données promptitude'!$AA11="NA",'1. Saisir données promptitude'!$O11="NA")),"NA",_xlfn.DAYS('1. Saisir données promptitude'!$AA11,'1. Saisir données promptitude'!$O11)))</f>
        <v>0</v>
      </c>
      <c r="P10" s="99">
        <f>IF(COUNTIF(I10:O10,"Manquant")&gt;0,"Manquant",IF((OR('1. Saisir données promptitude'!$AB11="",'1. Saisir données promptitude'!$O11="")),"Manquant",IF((OR('1. Saisir données promptitude'!$AB11="NA",'1. Saisir données promptitude'!$O11="NA")),"NA",_xlfn.DAYS('1. Saisir données promptitude'!$AB11,'1. Saisir données promptitude'!$O11))))</f>
        <v>0</v>
      </c>
      <c r="Q10" s="17"/>
    </row>
    <row r="11" spans="1:17" ht="14" thickBot="1" x14ac:dyDescent="0.2">
      <c r="A11" s="16">
        <v>9</v>
      </c>
      <c r="B11" s="66" t="str">
        <f>IF('1. Saisir données promptitude'!$B12="","",'1. Saisir données promptitude'!$B12)</f>
        <v>Exemple</v>
      </c>
      <c r="C11" s="68">
        <f>IF('1. Saisir données promptitude'!$G12="","",'1. Saisir données promptitude'!$G12)</f>
        <v>36526</v>
      </c>
      <c r="D11" s="67" t="str">
        <f>IF('1. Saisir données promptitude'!$D12="","",'1. Saisir données promptitude'!$D12)</f>
        <v>Exemple</v>
      </c>
      <c r="E11" s="67" t="str">
        <f>IF('1. Saisir données promptitude'!$E12="","",'1. Saisir données promptitude'!$E12)</f>
        <v>Exemple</v>
      </c>
      <c r="F11" s="93" t="str">
        <f>IF('1. Saisir données promptitude'!$F12="","",'1. Saisir données promptitude'!$F12)</f>
        <v>Exemple</v>
      </c>
      <c r="G11" s="98">
        <f>IF((OR('1. Saisir données promptitude'!$I12="",'1. Saisir données promptitude'!$G12="")),"Manquant",IF((OR('1. Saisir données promptitude'!$I12="NA",'1. Saisir données promptitude'!$G12="NA")),"NA",_xlfn.DAYS('1. Saisir données promptitude'!$I12,'1. Saisir données promptitude'!$G12)))</f>
        <v>0</v>
      </c>
      <c r="H11" s="101">
        <f>IF((OR('1. Saisir données promptitude'!$O12="",'1. Saisir données promptitude'!$I12="")),"Manquant",IF((OR('1. Saisir données promptitude'!O12="NA",'1. Saisir données promptitude'!$I12="NA")),"NA",_xlfn.DAYS('1. Saisir données promptitude'!$O12,'1. Saisir données promptitude'!$I12)))</f>
        <v>0</v>
      </c>
      <c r="I11" s="100">
        <f>IF((OR('1. Saisir données promptitude'!$U12="",'1. Saisir données promptitude'!$O12="")),"Manquant",IF((OR('1. Saisir données promptitude'!$U12="NA",'1. Saisir données promptitude'!$O12="NA")),"NA",_xlfn.DAYS('1. Saisir données promptitude'!$U12,'1. Saisir données promptitude'!$O12)))</f>
        <v>0</v>
      </c>
      <c r="J11" s="100">
        <f>IF((OR('1. Saisir données promptitude'!$V12="",'1. Saisir données promptitude'!$O12="")),"Manquant",IF((OR('1. Saisir données promptitude'!$V12="NA",'1. Saisir données promptitude'!$O12="NA")),"NA",_xlfn.DAYS('1. Saisir données promptitude'!$V12,'1. Saisir données promptitude'!$O12)))</f>
        <v>0</v>
      </c>
      <c r="K11" s="100">
        <f>IF((OR('1. Saisir données promptitude'!$W12="",'1. Saisir données promptitude'!$O12="")),"Manquant",IF((OR('1. Saisir données promptitude'!$W12="NA",'1. Saisir données promptitude'!$O12="NA")),"NA",_xlfn.DAYS('1. Saisir données promptitude'!$W12,'1. Saisir données promptitude'!$O12)))</f>
        <v>0</v>
      </c>
      <c r="L11" s="100">
        <f>IF((OR('1. Saisir données promptitude'!$X12="",'1. Saisir données promptitude'!$O12="")),"Manquant",IF((OR('1. Saisir données promptitude'!$X12="NA",'1. Saisir données promptitude'!$O12="NA")),"NA",_xlfn.DAYS('1. Saisir données promptitude'!$X12,'1. Saisir données promptitude'!$O12)))</f>
        <v>0</v>
      </c>
      <c r="M11" s="100">
        <f>IF((OR('1. Saisir données promptitude'!$Y12="",'1. Saisir données promptitude'!$O12="")),"Manquant",IF((OR('1. Saisir données promptitude'!$Y12="NA",'1. Saisir données promptitude'!$O12="NA")),"NA",_xlfn.DAYS('1. Saisir données promptitude'!$Y12,'1. Saisir données promptitude'!$O12)))</f>
        <v>0</v>
      </c>
      <c r="N11" s="100">
        <f>IF((OR('1. Saisir données promptitude'!$Z12="",'1. Saisir données promptitude'!$O12="")),"Manquant",IF((OR('1. Saisir données promptitude'!$Z12="NA",'1. Saisir données promptitude'!$O12="NA")),"NA",_xlfn.DAYS('1. Saisir données promptitude'!$Z12,'1. Saisir données promptitude'!$O12)))</f>
        <v>0</v>
      </c>
      <c r="O11" s="109">
        <f>IF((OR('1. Saisir données promptitude'!$AA12="",'1. Saisir données promptitude'!$O12="")),"Manquant",IF((OR('1. Saisir données promptitude'!$AA12="NA",'1. Saisir données promptitude'!$O12="NA")),"NA",_xlfn.DAYS('1. Saisir données promptitude'!$AA12,'1. Saisir données promptitude'!$O12)))</f>
        <v>0</v>
      </c>
      <c r="P11" s="99">
        <f>IF(COUNTIF(I11:O11,"Manquant")&gt;0,"Manquant",IF((OR('1. Saisir données promptitude'!$AB12="",'1. Saisir données promptitude'!$O12="")),"Manquant",IF((OR('1. Saisir données promptitude'!$AB12="NA",'1. Saisir données promptitude'!$O12="NA")),"NA",_xlfn.DAYS('1. Saisir données promptitude'!$AB12,'1. Saisir données promptitude'!$O12))))</f>
        <v>0</v>
      </c>
      <c r="Q11" s="17"/>
    </row>
    <row r="12" spans="1:17" ht="14" thickBot="1" x14ac:dyDescent="0.2">
      <c r="A12" s="18">
        <v>10</v>
      </c>
      <c r="B12" s="66" t="str">
        <f>IF('1. Saisir données promptitude'!$B13="","",'1. Saisir données promptitude'!$B13)</f>
        <v>Exemple</v>
      </c>
      <c r="C12" s="68">
        <f>IF('1. Saisir données promptitude'!$G13="","",'1. Saisir données promptitude'!$G13)</f>
        <v>36526</v>
      </c>
      <c r="D12" s="67" t="str">
        <f>IF('1. Saisir données promptitude'!$D13="","",'1. Saisir données promptitude'!$D13)</f>
        <v>Exemple</v>
      </c>
      <c r="E12" s="67" t="str">
        <f>IF('1. Saisir données promptitude'!$E13="","",'1. Saisir données promptitude'!$E13)</f>
        <v>Exemple</v>
      </c>
      <c r="F12" s="93" t="str">
        <f>IF('1. Saisir données promptitude'!$F13="","",'1. Saisir données promptitude'!$F13)</f>
        <v>Exemple</v>
      </c>
      <c r="G12" s="98">
        <f>IF((OR('1. Saisir données promptitude'!$I13="",'1. Saisir données promptitude'!$G13="")),"Manquant",IF((OR('1. Saisir données promptitude'!$I13="NA",'1. Saisir données promptitude'!$G13="NA")),"NA",_xlfn.DAYS('1. Saisir données promptitude'!$I13,'1. Saisir données promptitude'!$G13)))</f>
        <v>0</v>
      </c>
      <c r="H12" s="101">
        <f>IF((OR('1. Saisir données promptitude'!$O13="",'1. Saisir données promptitude'!$I13="")),"Manquant",IF((OR('1. Saisir données promptitude'!O13="NA",'1. Saisir données promptitude'!$I13="NA")),"NA",_xlfn.DAYS('1. Saisir données promptitude'!$O13,'1. Saisir données promptitude'!$I13)))</f>
        <v>0</v>
      </c>
      <c r="I12" s="100">
        <f>IF((OR('1. Saisir données promptitude'!$U13="",'1. Saisir données promptitude'!$O13="")),"Manquant",IF((OR('1. Saisir données promptitude'!$U13="NA",'1. Saisir données promptitude'!$O13="NA")),"NA",_xlfn.DAYS('1. Saisir données promptitude'!$U13,'1. Saisir données promptitude'!$O13)))</f>
        <v>0</v>
      </c>
      <c r="J12" s="100">
        <f>IF((OR('1. Saisir données promptitude'!$V13="",'1. Saisir données promptitude'!$O13="")),"Manquant",IF((OR('1. Saisir données promptitude'!$V13="NA",'1. Saisir données promptitude'!$O13="NA")),"NA",_xlfn.DAYS('1. Saisir données promptitude'!$V13,'1. Saisir données promptitude'!$O13)))</f>
        <v>0</v>
      </c>
      <c r="K12" s="100">
        <f>IF((OR('1. Saisir données promptitude'!$W13="",'1. Saisir données promptitude'!$O13="")),"Manquant",IF((OR('1. Saisir données promptitude'!$W13="NA",'1. Saisir données promptitude'!$O13="NA")),"NA",_xlfn.DAYS('1. Saisir données promptitude'!$W13,'1. Saisir données promptitude'!$O13)))</f>
        <v>0</v>
      </c>
      <c r="L12" s="100">
        <f>IF((OR('1. Saisir données promptitude'!$X13="",'1. Saisir données promptitude'!$O13="")),"Manquant",IF((OR('1. Saisir données promptitude'!$X13="NA",'1. Saisir données promptitude'!$O13="NA")),"NA",_xlfn.DAYS('1. Saisir données promptitude'!$X13,'1. Saisir données promptitude'!$O13)))</f>
        <v>0</v>
      </c>
      <c r="M12" s="100">
        <f>IF((OR('1. Saisir données promptitude'!$Y13="",'1. Saisir données promptitude'!$O13="")),"Manquant",IF((OR('1. Saisir données promptitude'!$Y13="NA",'1. Saisir données promptitude'!$O13="NA")),"NA",_xlfn.DAYS('1. Saisir données promptitude'!$Y13,'1. Saisir données promptitude'!$O13)))</f>
        <v>0</v>
      </c>
      <c r="N12" s="100">
        <f>IF((OR('1. Saisir données promptitude'!$Z13="",'1. Saisir données promptitude'!$O13="")),"Manquant",IF((OR('1. Saisir données promptitude'!$Z13="NA",'1. Saisir données promptitude'!$O13="NA")),"NA",_xlfn.DAYS('1. Saisir données promptitude'!$Z13,'1. Saisir données promptitude'!$O13)))</f>
        <v>0</v>
      </c>
      <c r="O12" s="109">
        <f>IF((OR('1. Saisir données promptitude'!$AA13="",'1. Saisir données promptitude'!$O13="")),"Manquant",IF((OR('1. Saisir données promptitude'!$AA13="NA",'1. Saisir données promptitude'!$O13="NA")),"NA",_xlfn.DAYS('1. Saisir données promptitude'!$AA13,'1. Saisir données promptitude'!$O13)))</f>
        <v>0</v>
      </c>
      <c r="P12" s="99">
        <f>IF(COUNTIF(I12:O12,"Manquant")&gt;0,"Manquant",IF((OR('1. Saisir données promptitude'!$AB13="",'1. Saisir données promptitude'!$O13="")),"Manquant",IF((OR('1. Saisir données promptitude'!$AB13="NA",'1. Saisir données promptitude'!$O13="NA")),"NA",_xlfn.DAYS('1. Saisir données promptitude'!$AB13,'1. Saisir données promptitude'!$O13))))</f>
        <v>0</v>
      </c>
      <c r="Q12" s="17"/>
    </row>
    <row r="13" spans="1:17" ht="14" thickBot="1" x14ac:dyDescent="0.2">
      <c r="A13" s="16">
        <v>11</v>
      </c>
      <c r="B13" s="66" t="str">
        <f>IF('1. Saisir données promptitude'!$B14="","",'1. Saisir données promptitude'!$B14)</f>
        <v>Exemple</v>
      </c>
      <c r="C13" s="68">
        <f>IF('1. Saisir données promptitude'!$G14="","",'1. Saisir données promptitude'!$G14)</f>
        <v>36526</v>
      </c>
      <c r="D13" s="67" t="str">
        <f>IF('1. Saisir données promptitude'!$D14="","",'1. Saisir données promptitude'!$D14)</f>
        <v>Exemple</v>
      </c>
      <c r="E13" s="67" t="str">
        <f>IF('1. Saisir données promptitude'!$E14="","",'1. Saisir données promptitude'!$E14)</f>
        <v>Exemple</v>
      </c>
      <c r="F13" s="93" t="str">
        <f>IF('1. Saisir données promptitude'!$F14="","",'1. Saisir données promptitude'!$F14)</f>
        <v>Exemple</v>
      </c>
      <c r="G13" s="98">
        <f>IF((OR('1. Saisir données promptitude'!$I14="",'1. Saisir données promptitude'!$G14="")),"Manquant",IF((OR('1. Saisir données promptitude'!$I14="NA",'1. Saisir données promptitude'!$G14="NA")),"NA",_xlfn.DAYS('1. Saisir données promptitude'!$I14,'1. Saisir données promptitude'!$G14)))</f>
        <v>0</v>
      </c>
      <c r="H13" s="101">
        <f>IF((OR('1. Saisir données promptitude'!$O14="",'1. Saisir données promptitude'!$I14="")),"Manquant",IF((OR('1. Saisir données promptitude'!O14="NA",'1. Saisir données promptitude'!$I14="NA")),"NA",_xlfn.DAYS('1. Saisir données promptitude'!$O14,'1. Saisir données promptitude'!$I14)))</f>
        <v>0</v>
      </c>
      <c r="I13" s="100">
        <f>IF((OR('1. Saisir données promptitude'!$U14="",'1. Saisir données promptitude'!$O14="")),"Manquant",IF((OR('1. Saisir données promptitude'!$U14="NA",'1. Saisir données promptitude'!$O14="NA")),"NA",_xlfn.DAYS('1. Saisir données promptitude'!$U14,'1. Saisir données promptitude'!$O14)))</f>
        <v>0</v>
      </c>
      <c r="J13" s="100">
        <f>IF((OR('1. Saisir données promptitude'!$V14="",'1. Saisir données promptitude'!$O14="")),"Manquant",IF((OR('1. Saisir données promptitude'!$V14="NA",'1. Saisir données promptitude'!$O14="NA")),"NA",_xlfn.DAYS('1. Saisir données promptitude'!$V14,'1. Saisir données promptitude'!$O14)))</f>
        <v>0</v>
      </c>
      <c r="K13" s="100">
        <f>IF((OR('1. Saisir données promptitude'!$W14="",'1. Saisir données promptitude'!$O14="")),"Manquant",IF((OR('1. Saisir données promptitude'!$W14="NA",'1. Saisir données promptitude'!$O14="NA")),"NA",_xlfn.DAYS('1. Saisir données promptitude'!$W14,'1. Saisir données promptitude'!$O14)))</f>
        <v>0</v>
      </c>
      <c r="L13" s="100">
        <f>IF((OR('1. Saisir données promptitude'!$X14="",'1. Saisir données promptitude'!$O14="")),"Manquant",IF((OR('1. Saisir données promptitude'!$X14="NA",'1. Saisir données promptitude'!$O14="NA")),"NA",_xlfn.DAYS('1. Saisir données promptitude'!$X14,'1. Saisir données promptitude'!$O14)))</f>
        <v>0</v>
      </c>
      <c r="M13" s="100">
        <f>IF((OR('1. Saisir données promptitude'!$Y14="",'1. Saisir données promptitude'!$O14="")),"Manquant",IF((OR('1. Saisir données promptitude'!$Y14="NA",'1. Saisir données promptitude'!$O14="NA")),"NA",_xlfn.DAYS('1. Saisir données promptitude'!$Y14,'1. Saisir données promptitude'!$O14)))</f>
        <v>0</v>
      </c>
      <c r="N13" s="100">
        <f>IF((OR('1. Saisir données promptitude'!$Z14="",'1. Saisir données promptitude'!$O14="")),"Manquant",IF((OR('1. Saisir données promptitude'!$Z14="NA",'1. Saisir données promptitude'!$O14="NA")),"NA",_xlfn.DAYS('1. Saisir données promptitude'!$Z14,'1. Saisir données promptitude'!$O14)))</f>
        <v>0</v>
      </c>
      <c r="O13" s="109">
        <f>IF((OR('1. Saisir données promptitude'!$AA14="",'1. Saisir données promptitude'!$O14="")),"Manquant",IF((OR('1. Saisir données promptitude'!$AA14="NA",'1. Saisir données promptitude'!$O14="NA")),"NA",_xlfn.DAYS('1. Saisir données promptitude'!$AA14,'1. Saisir données promptitude'!$O14)))</f>
        <v>0</v>
      </c>
      <c r="P13" s="99">
        <f>IF(COUNTIF(I13:O13,"Manquant")&gt;0,"Manquant",IF((OR('1. Saisir données promptitude'!$AB14="",'1. Saisir données promptitude'!$O14="")),"Manquant",IF((OR('1. Saisir données promptitude'!$AB14="NA",'1. Saisir données promptitude'!$O14="NA")),"NA",_xlfn.DAYS('1. Saisir données promptitude'!$AB14,'1. Saisir données promptitude'!$O14))))</f>
        <v>0</v>
      </c>
      <c r="Q13" s="17"/>
    </row>
    <row r="14" spans="1:17" ht="14" thickBot="1" x14ac:dyDescent="0.2">
      <c r="A14" s="16">
        <v>12</v>
      </c>
      <c r="B14" s="66" t="str">
        <f>IF('1. Saisir données promptitude'!$B15="","",'1. Saisir données promptitude'!$B15)</f>
        <v>Exemple</v>
      </c>
      <c r="C14" s="68">
        <f>IF('1. Saisir données promptitude'!$G15="","",'1. Saisir données promptitude'!$G15)</f>
        <v>36526</v>
      </c>
      <c r="D14" s="67" t="str">
        <f>IF('1. Saisir données promptitude'!$D15="","",'1. Saisir données promptitude'!$D15)</f>
        <v>Exemple</v>
      </c>
      <c r="E14" s="67" t="str">
        <f>IF('1. Saisir données promptitude'!$E15="","",'1. Saisir données promptitude'!$E15)</f>
        <v>Exemple</v>
      </c>
      <c r="F14" s="93" t="str">
        <f>IF('1. Saisir données promptitude'!$F15="","",'1. Saisir données promptitude'!$F15)</f>
        <v>Exemple</v>
      </c>
      <c r="G14" s="98">
        <f>IF((OR('1. Saisir données promptitude'!$I15="",'1. Saisir données promptitude'!$G15="")),"Manquant",IF((OR('1. Saisir données promptitude'!$I15="NA",'1. Saisir données promptitude'!$G15="NA")),"NA",_xlfn.DAYS('1. Saisir données promptitude'!$I15,'1. Saisir données promptitude'!$G15)))</f>
        <v>0</v>
      </c>
      <c r="H14" s="101">
        <f>IF((OR('1. Saisir données promptitude'!$O15="",'1. Saisir données promptitude'!$I15="")),"Manquant",IF((OR('1. Saisir données promptitude'!O15="NA",'1. Saisir données promptitude'!$I15="NA")),"NA",_xlfn.DAYS('1. Saisir données promptitude'!$O15,'1. Saisir données promptitude'!$I15)))</f>
        <v>0</v>
      </c>
      <c r="I14" s="100">
        <f>IF((OR('1. Saisir données promptitude'!$U15="",'1. Saisir données promptitude'!$O15="")),"Manquant",IF((OR('1. Saisir données promptitude'!$U15="NA",'1. Saisir données promptitude'!$O15="NA")),"NA",_xlfn.DAYS('1. Saisir données promptitude'!$U15,'1. Saisir données promptitude'!$O15)))</f>
        <v>0</v>
      </c>
      <c r="J14" s="100">
        <f>IF((OR('1. Saisir données promptitude'!$V15="",'1. Saisir données promptitude'!$O15="")),"Manquant",IF((OR('1. Saisir données promptitude'!$V15="NA",'1. Saisir données promptitude'!$O15="NA")),"NA",_xlfn.DAYS('1. Saisir données promptitude'!$V15,'1. Saisir données promptitude'!$O15)))</f>
        <v>0</v>
      </c>
      <c r="K14" s="100">
        <f>IF((OR('1. Saisir données promptitude'!$W15="",'1. Saisir données promptitude'!$O15="")),"Manquant",IF((OR('1. Saisir données promptitude'!$W15="NA",'1. Saisir données promptitude'!$O15="NA")),"NA",_xlfn.DAYS('1. Saisir données promptitude'!$W15,'1. Saisir données promptitude'!$O15)))</f>
        <v>0</v>
      </c>
      <c r="L14" s="100">
        <f>IF((OR('1. Saisir données promptitude'!$X15="",'1. Saisir données promptitude'!$O15="")),"Manquant",IF((OR('1. Saisir données promptitude'!$X15="NA",'1. Saisir données promptitude'!$O15="NA")),"NA",_xlfn.DAYS('1. Saisir données promptitude'!$X15,'1. Saisir données promptitude'!$O15)))</f>
        <v>0</v>
      </c>
      <c r="M14" s="100">
        <f>IF((OR('1. Saisir données promptitude'!$Y15="",'1. Saisir données promptitude'!$O15="")),"Manquant",IF((OR('1. Saisir données promptitude'!$Y15="NA",'1. Saisir données promptitude'!$O15="NA")),"NA",_xlfn.DAYS('1. Saisir données promptitude'!$Y15,'1. Saisir données promptitude'!$O15)))</f>
        <v>0</v>
      </c>
      <c r="N14" s="100">
        <f>IF((OR('1. Saisir données promptitude'!$Z15="",'1. Saisir données promptitude'!$O15="")),"Manquant",IF((OR('1. Saisir données promptitude'!$Z15="NA",'1. Saisir données promptitude'!$O15="NA")),"NA",_xlfn.DAYS('1. Saisir données promptitude'!$Z15,'1. Saisir données promptitude'!$O15)))</f>
        <v>0</v>
      </c>
      <c r="O14" s="109">
        <f>IF((OR('1. Saisir données promptitude'!$AA15="",'1. Saisir données promptitude'!$O15="")),"Manquant",IF((OR('1. Saisir données promptitude'!$AA15="NA",'1. Saisir données promptitude'!$O15="NA")),"NA",_xlfn.DAYS('1. Saisir données promptitude'!$AA15,'1. Saisir données promptitude'!$O15)))</f>
        <v>0</v>
      </c>
      <c r="P14" s="99">
        <f>IF(COUNTIF(I14:O14,"Manquant")&gt;0,"Manquant",IF((OR('1. Saisir données promptitude'!$AB15="",'1. Saisir données promptitude'!$O15="")),"Manquant",IF((OR('1. Saisir données promptitude'!$AB15="NA",'1. Saisir données promptitude'!$O15="NA")),"NA",_xlfn.DAYS('1. Saisir données promptitude'!$AB15,'1. Saisir données promptitude'!$O15))))</f>
        <v>0</v>
      </c>
      <c r="Q14" s="17"/>
    </row>
    <row r="15" spans="1:17" ht="14" thickBot="1" x14ac:dyDescent="0.2">
      <c r="A15" s="16">
        <v>13</v>
      </c>
      <c r="B15" s="66" t="str">
        <f>IF('1. Saisir données promptitude'!$B16="","",'1. Saisir données promptitude'!$B16)</f>
        <v>Exemple</v>
      </c>
      <c r="C15" s="68">
        <f>IF('1. Saisir données promptitude'!$G16="","",'1. Saisir données promptitude'!$G16)</f>
        <v>36526</v>
      </c>
      <c r="D15" s="67" t="str">
        <f>IF('1. Saisir données promptitude'!$D16="","",'1. Saisir données promptitude'!$D16)</f>
        <v>Exemple</v>
      </c>
      <c r="E15" s="67" t="str">
        <f>IF('1. Saisir données promptitude'!$E16="","",'1. Saisir données promptitude'!$E16)</f>
        <v>Exemple</v>
      </c>
      <c r="F15" s="93" t="str">
        <f>IF('1. Saisir données promptitude'!$F16="","",'1. Saisir données promptitude'!$F16)</f>
        <v>Exemple</v>
      </c>
      <c r="G15" s="98">
        <f>IF((OR('1. Saisir données promptitude'!$I16="",'1. Saisir données promptitude'!$G16="")),"Manquant",IF((OR('1. Saisir données promptitude'!$I16="NA",'1. Saisir données promptitude'!$G16="NA")),"NA",_xlfn.DAYS('1. Saisir données promptitude'!$I16,'1. Saisir données promptitude'!$G16)))</f>
        <v>0</v>
      </c>
      <c r="H15" s="101">
        <f>IF((OR('1. Saisir données promptitude'!$O16="",'1. Saisir données promptitude'!$I16="")),"Manquant",IF((OR('1. Saisir données promptitude'!O16="NA",'1. Saisir données promptitude'!$I16="NA")),"NA",_xlfn.DAYS('1. Saisir données promptitude'!$O16,'1. Saisir données promptitude'!$I16)))</f>
        <v>0</v>
      </c>
      <c r="I15" s="100">
        <f>IF((OR('1. Saisir données promptitude'!$U16="",'1. Saisir données promptitude'!$O16="")),"Manquant",IF((OR('1. Saisir données promptitude'!$U16="NA",'1. Saisir données promptitude'!$O16="NA")),"NA",_xlfn.DAYS('1. Saisir données promptitude'!$U16,'1. Saisir données promptitude'!$O16)))</f>
        <v>0</v>
      </c>
      <c r="J15" s="100">
        <f>IF((OR('1. Saisir données promptitude'!$V16="",'1. Saisir données promptitude'!$O16="")),"Manquant",IF((OR('1. Saisir données promptitude'!$V16="NA",'1. Saisir données promptitude'!$O16="NA")),"NA",_xlfn.DAYS('1. Saisir données promptitude'!$V16,'1. Saisir données promptitude'!$O16)))</f>
        <v>0</v>
      </c>
      <c r="K15" s="100">
        <f>IF((OR('1. Saisir données promptitude'!$W16="",'1. Saisir données promptitude'!$O16="")),"Manquant",IF((OR('1. Saisir données promptitude'!$W16="NA",'1. Saisir données promptitude'!$O16="NA")),"NA",_xlfn.DAYS('1. Saisir données promptitude'!$W16,'1. Saisir données promptitude'!$O16)))</f>
        <v>0</v>
      </c>
      <c r="L15" s="100">
        <f>IF((OR('1. Saisir données promptitude'!$X16="",'1. Saisir données promptitude'!$O16="")),"Manquant",IF((OR('1. Saisir données promptitude'!$X16="NA",'1. Saisir données promptitude'!$O16="NA")),"NA",_xlfn.DAYS('1. Saisir données promptitude'!$X16,'1. Saisir données promptitude'!$O16)))</f>
        <v>0</v>
      </c>
      <c r="M15" s="100">
        <f>IF((OR('1. Saisir données promptitude'!$Y16="",'1. Saisir données promptitude'!$O16="")),"Manquant",IF((OR('1. Saisir données promptitude'!$Y16="NA",'1. Saisir données promptitude'!$O16="NA")),"NA",_xlfn.DAYS('1. Saisir données promptitude'!$Y16,'1. Saisir données promptitude'!$O16)))</f>
        <v>0</v>
      </c>
      <c r="N15" s="100">
        <f>IF((OR('1. Saisir données promptitude'!$Z16="",'1. Saisir données promptitude'!$O16="")),"Manquant",IF((OR('1. Saisir données promptitude'!$Z16="NA",'1. Saisir données promptitude'!$O16="NA")),"NA",_xlfn.DAYS('1. Saisir données promptitude'!$Z16,'1. Saisir données promptitude'!$O16)))</f>
        <v>0</v>
      </c>
      <c r="O15" s="109">
        <f>IF((OR('1. Saisir données promptitude'!$AA16="",'1. Saisir données promptitude'!$O16="")),"Manquant",IF((OR('1. Saisir données promptitude'!$AA16="NA",'1. Saisir données promptitude'!$O16="NA")),"NA",_xlfn.DAYS('1. Saisir données promptitude'!$AA16,'1. Saisir données promptitude'!$O16)))</f>
        <v>0</v>
      </c>
      <c r="P15" s="99">
        <f>IF(COUNTIF(I15:O15,"Manquant")&gt;0,"Manquant",IF((OR('1. Saisir données promptitude'!$AB16="",'1. Saisir données promptitude'!$O16="")),"Manquant",IF((OR('1. Saisir données promptitude'!$AB16="NA",'1. Saisir données promptitude'!$O16="NA")),"NA",_xlfn.DAYS('1. Saisir données promptitude'!$AB16,'1. Saisir données promptitude'!$O16))))</f>
        <v>0</v>
      </c>
      <c r="Q15" s="17"/>
    </row>
    <row r="16" spans="1:17" ht="14" thickBot="1" x14ac:dyDescent="0.2">
      <c r="A16" s="16">
        <v>14</v>
      </c>
      <c r="B16" s="66" t="str">
        <f>IF('1. Saisir données promptitude'!$B17="","",'1. Saisir données promptitude'!$B17)</f>
        <v>Exemple</v>
      </c>
      <c r="C16" s="68">
        <f>IF('1. Saisir données promptitude'!$G17="","",'1. Saisir données promptitude'!$G17)</f>
        <v>36526</v>
      </c>
      <c r="D16" s="67" t="str">
        <f>IF('1. Saisir données promptitude'!$D17="","",'1. Saisir données promptitude'!$D17)</f>
        <v>Exemple</v>
      </c>
      <c r="E16" s="67" t="str">
        <f>IF('1. Saisir données promptitude'!$E17="","",'1. Saisir données promptitude'!$E17)</f>
        <v>Exemple</v>
      </c>
      <c r="F16" s="93" t="str">
        <f>IF('1. Saisir données promptitude'!$F17="","",'1. Saisir données promptitude'!$F17)</f>
        <v>Exemple</v>
      </c>
      <c r="G16" s="98">
        <f>IF((OR('1. Saisir données promptitude'!$I17="",'1. Saisir données promptitude'!$G17="")),"Manquant",IF((OR('1. Saisir données promptitude'!$I17="NA",'1. Saisir données promptitude'!$G17="NA")),"NA",_xlfn.DAYS('1. Saisir données promptitude'!$I17,'1. Saisir données promptitude'!$G17)))</f>
        <v>0</v>
      </c>
      <c r="H16" s="101">
        <f>IF((OR('1. Saisir données promptitude'!$O17="",'1. Saisir données promptitude'!$I17="")),"Manquant",IF((OR('1. Saisir données promptitude'!O17="NA",'1. Saisir données promptitude'!$I17="NA")),"NA",_xlfn.DAYS('1. Saisir données promptitude'!$O17,'1. Saisir données promptitude'!$I17)))</f>
        <v>0</v>
      </c>
      <c r="I16" s="100">
        <f>IF((OR('1. Saisir données promptitude'!$U17="",'1. Saisir données promptitude'!$O17="")),"Manquant",IF((OR('1. Saisir données promptitude'!$U17="NA",'1. Saisir données promptitude'!$O17="NA")),"NA",_xlfn.DAYS('1. Saisir données promptitude'!$U17,'1. Saisir données promptitude'!$O17)))</f>
        <v>0</v>
      </c>
      <c r="J16" s="100">
        <f>IF((OR('1. Saisir données promptitude'!$V17="",'1. Saisir données promptitude'!$O17="")),"Manquant",IF((OR('1. Saisir données promptitude'!$V17="NA",'1. Saisir données promptitude'!$O17="NA")),"NA",_xlfn.DAYS('1. Saisir données promptitude'!$V17,'1. Saisir données promptitude'!$O17)))</f>
        <v>0</v>
      </c>
      <c r="K16" s="100">
        <f>IF((OR('1. Saisir données promptitude'!$W17="",'1. Saisir données promptitude'!$O17="")),"Manquant",IF((OR('1. Saisir données promptitude'!$W17="NA",'1. Saisir données promptitude'!$O17="NA")),"NA",_xlfn.DAYS('1. Saisir données promptitude'!$W17,'1. Saisir données promptitude'!$O17)))</f>
        <v>0</v>
      </c>
      <c r="L16" s="100">
        <f>IF((OR('1. Saisir données promptitude'!$X17="",'1. Saisir données promptitude'!$O17="")),"Manquant",IF((OR('1. Saisir données promptitude'!$X17="NA",'1. Saisir données promptitude'!$O17="NA")),"NA",_xlfn.DAYS('1. Saisir données promptitude'!$X17,'1. Saisir données promptitude'!$O17)))</f>
        <v>0</v>
      </c>
      <c r="M16" s="100">
        <f>IF((OR('1. Saisir données promptitude'!$Y17="",'1. Saisir données promptitude'!$O17="")),"Manquant",IF((OR('1. Saisir données promptitude'!$Y17="NA",'1. Saisir données promptitude'!$O17="NA")),"NA",_xlfn.DAYS('1. Saisir données promptitude'!$Y17,'1. Saisir données promptitude'!$O17)))</f>
        <v>0</v>
      </c>
      <c r="N16" s="100">
        <f>IF((OR('1. Saisir données promptitude'!$Z17="",'1. Saisir données promptitude'!$O17="")),"Manquant",IF((OR('1. Saisir données promptitude'!$Z17="NA",'1. Saisir données promptitude'!$O17="NA")),"NA",_xlfn.DAYS('1. Saisir données promptitude'!$Z17,'1. Saisir données promptitude'!$O17)))</f>
        <v>0</v>
      </c>
      <c r="O16" s="109">
        <f>IF((OR('1. Saisir données promptitude'!$AA17="",'1. Saisir données promptitude'!$O17="")),"Manquant",IF((OR('1. Saisir données promptitude'!$AA17="NA",'1. Saisir données promptitude'!$O17="NA")),"NA",_xlfn.DAYS('1. Saisir données promptitude'!$AA17,'1. Saisir données promptitude'!$O17)))</f>
        <v>0</v>
      </c>
      <c r="P16" s="99">
        <f>IF(COUNTIF(I16:O16,"Manquant")&gt;0,"Manquant",IF((OR('1. Saisir données promptitude'!$AB17="",'1. Saisir données promptitude'!$O17="")),"Manquant",IF((OR('1. Saisir données promptitude'!$AB17="NA",'1. Saisir données promptitude'!$O17="NA")),"NA",_xlfn.DAYS('1. Saisir données promptitude'!$AB17,'1. Saisir données promptitude'!$O17))))</f>
        <v>0</v>
      </c>
      <c r="Q16" s="17"/>
    </row>
    <row r="17" spans="1:20" ht="14" thickBot="1" x14ac:dyDescent="0.2">
      <c r="A17" s="16">
        <v>15</v>
      </c>
      <c r="B17" s="66" t="str">
        <f>IF('1. Saisir données promptitude'!$B18="","",'1. Saisir données promptitude'!$B18)</f>
        <v>Exemple</v>
      </c>
      <c r="C17" s="68">
        <f>IF('1. Saisir données promptitude'!$G18="","",'1. Saisir données promptitude'!$G18)</f>
        <v>36526</v>
      </c>
      <c r="D17" s="67" t="str">
        <f>IF('1. Saisir données promptitude'!$D18="","",'1. Saisir données promptitude'!$D18)</f>
        <v>Exemple</v>
      </c>
      <c r="E17" s="67" t="str">
        <f>IF('1. Saisir données promptitude'!$E18="","",'1. Saisir données promptitude'!$E18)</f>
        <v>Exemple</v>
      </c>
      <c r="F17" s="93" t="str">
        <f>IF('1. Saisir données promptitude'!$F18="","",'1. Saisir données promptitude'!$F18)</f>
        <v>Exemple</v>
      </c>
      <c r="G17" s="98">
        <f>IF((OR('1. Saisir données promptitude'!$I18="",'1. Saisir données promptitude'!$G18="")),"Manquant",IF((OR('1. Saisir données promptitude'!$I18="NA",'1. Saisir données promptitude'!$G18="NA")),"NA",_xlfn.DAYS('1. Saisir données promptitude'!$I18,'1. Saisir données promptitude'!$G18)))</f>
        <v>0</v>
      </c>
      <c r="H17" s="101">
        <f>IF((OR('1. Saisir données promptitude'!$O18="",'1. Saisir données promptitude'!$I18="")),"Manquant",IF((OR('1. Saisir données promptitude'!O18="NA",'1. Saisir données promptitude'!$I18="NA")),"NA",_xlfn.DAYS('1. Saisir données promptitude'!$O18,'1. Saisir données promptitude'!$I18)))</f>
        <v>0</v>
      </c>
      <c r="I17" s="100">
        <f>IF((OR('1. Saisir données promptitude'!$U18="",'1. Saisir données promptitude'!$O18="")),"Manquant",IF((OR('1. Saisir données promptitude'!$U18="NA",'1. Saisir données promptitude'!$O18="NA")),"NA",_xlfn.DAYS('1. Saisir données promptitude'!$U18,'1. Saisir données promptitude'!$O18)))</f>
        <v>0</v>
      </c>
      <c r="J17" s="100">
        <f>IF((OR('1. Saisir données promptitude'!$V18="",'1. Saisir données promptitude'!$O18="")),"Manquant",IF((OR('1. Saisir données promptitude'!$V18="NA",'1. Saisir données promptitude'!$O18="NA")),"NA",_xlfn.DAYS('1. Saisir données promptitude'!$V18,'1. Saisir données promptitude'!$O18)))</f>
        <v>0</v>
      </c>
      <c r="K17" s="100">
        <f>IF((OR('1. Saisir données promptitude'!$W18="",'1. Saisir données promptitude'!$O18="")),"Manquant",IF((OR('1. Saisir données promptitude'!$W18="NA",'1. Saisir données promptitude'!$O18="NA")),"NA",_xlfn.DAYS('1. Saisir données promptitude'!$W18,'1. Saisir données promptitude'!$O18)))</f>
        <v>0</v>
      </c>
      <c r="L17" s="100">
        <f>IF((OR('1. Saisir données promptitude'!$X18="",'1. Saisir données promptitude'!$O18="")),"Manquant",IF((OR('1. Saisir données promptitude'!$X18="NA",'1. Saisir données promptitude'!$O18="NA")),"NA",_xlfn.DAYS('1. Saisir données promptitude'!$X18,'1. Saisir données promptitude'!$O18)))</f>
        <v>0</v>
      </c>
      <c r="M17" s="100">
        <f>IF((OR('1. Saisir données promptitude'!$Y18="",'1. Saisir données promptitude'!$O18="")),"Manquant",IF((OR('1. Saisir données promptitude'!$Y18="NA",'1. Saisir données promptitude'!$O18="NA")),"NA",_xlfn.DAYS('1. Saisir données promptitude'!$Y18,'1. Saisir données promptitude'!$O18)))</f>
        <v>0</v>
      </c>
      <c r="N17" s="100">
        <f>IF((OR('1. Saisir données promptitude'!$Z18="",'1. Saisir données promptitude'!$O18="")),"Manquant",IF((OR('1. Saisir données promptitude'!$Z18="NA",'1. Saisir données promptitude'!$O18="NA")),"NA",_xlfn.DAYS('1. Saisir données promptitude'!$Z18,'1. Saisir données promptitude'!$O18)))</f>
        <v>0</v>
      </c>
      <c r="O17" s="109">
        <f>IF((OR('1. Saisir données promptitude'!$AA18="",'1. Saisir données promptitude'!$O18="")),"Manquant",IF((OR('1. Saisir données promptitude'!$AA18="NA",'1. Saisir données promptitude'!$O18="NA")),"NA",_xlfn.DAYS('1. Saisir données promptitude'!$AA18,'1. Saisir données promptitude'!$O18)))</f>
        <v>0</v>
      </c>
      <c r="P17" s="99">
        <f>IF(COUNTIF(I17:O17,"Manquant")&gt;0,"Manquant",IF((OR('1. Saisir données promptitude'!$AB18="",'1. Saisir données promptitude'!$O18="")),"Manquant",IF((OR('1. Saisir données promptitude'!$AB18="NA",'1. Saisir données promptitude'!$O18="NA")),"NA",_xlfn.DAYS('1. Saisir données promptitude'!$AB18,'1. Saisir données promptitude'!$O18))))</f>
        <v>0</v>
      </c>
      <c r="Q17" s="17"/>
    </row>
    <row r="18" spans="1:20" ht="13" x14ac:dyDescent="0.15">
      <c r="A18" s="16" t="s">
        <v>69</v>
      </c>
      <c r="B18" s="69" t="str">
        <f>IF('1. Saisir données promptitude'!$B19="","",'[1]1'!$B19)</f>
        <v/>
      </c>
      <c r="C18" s="70" t="str">
        <f>IF('1. Saisir données promptitude'!$G19="","",'[1]1'!$G19)</f>
        <v/>
      </c>
      <c r="D18" s="71" t="str">
        <f>IF('1. Saisir données promptitude'!$D19="","",'[1]1'!$D19)</f>
        <v/>
      </c>
      <c r="E18" s="71" t="str">
        <f>IF('1. Saisir données promptitude'!$E19="","",'[1]1'!$E19)</f>
        <v/>
      </c>
      <c r="F18" s="92" t="str">
        <f>IF('1. Saisir données promptitude'!$F19="","",'[1]1'!$F19)</f>
        <v/>
      </c>
      <c r="G18" s="98" t="str">
        <f>IF((OR('1. Saisir données promptitude'!$I19="",'1. Saisir données promptitude'!$G19="")),"Manquant",IF((OR('1. Saisir données promptitude'!$I19="NA",'1. Saisir données promptitude'!$G19="NA")),"NA",_xlfn.DAYS('1. Saisir données promptitude'!$I19,'1. Saisir données promptitude'!$G19)))</f>
        <v>Manquant</v>
      </c>
      <c r="H18" s="101" t="str">
        <f>IF((OR('1. Saisir données promptitude'!$O19="",'1. Saisir données promptitude'!$I19="")),"Manquant",IF((OR('1. Saisir données promptitude'!O19="NA",'1. Saisir données promptitude'!$I19="NA")),"NA",_xlfn.DAYS('1. Saisir données promptitude'!$O19,'1. Saisir données promptitude'!$I19)))</f>
        <v>Manquant</v>
      </c>
      <c r="I18" s="100" t="str">
        <f>IF((OR('1. Saisir données promptitude'!$U19="",'1. Saisir données promptitude'!$O19="")),"Manquant",IF((OR('1. Saisir données promptitude'!$U19="NA",'1. Saisir données promptitude'!$O19="NA")),"NA",_xlfn.DAYS('1. Saisir données promptitude'!$U19,'1. Saisir données promptitude'!$O19)))</f>
        <v>Manquant</v>
      </c>
      <c r="J18" s="100" t="str">
        <f>IF((OR('1. Saisir données promptitude'!$V19="",'1. Saisir données promptitude'!$O19="")),"Manquant",IF((OR('1. Saisir données promptitude'!$V19="NA",'1. Saisir données promptitude'!$O19="NA")),"NA",_xlfn.DAYS('1. Saisir données promptitude'!$V19,'1. Saisir données promptitude'!$O19)))</f>
        <v>Manquant</v>
      </c>
      <c r="K18" s="100" t="str">
        <f>IF((OR('1. Saisir données promptitude'!$W19="",'1. Saisir données promptitude'!$O19="")),"Manquant",IF((OR('1. Saisir données promptitude'!$W19="NA",'1. Saisir données promptitude'!$O19="NA")),"NA",_xlfn.DAYS('1. Saisir données promptitude'!$W19,'1. Saisir données promptitude'!$O19)))</f>
        <v>Manquant</v>
      </c>
      <c r="L18" s="100" t="str">
        <f>IF((OR('1. Saisir données promptitude'!$X19="",'1. Saisir données promptitude'!$O19="")),"Manquant",IF((OR('1. Saisir données promptitude'!$X19="NA",'1. Saisir données promptitude'!$O19="NA")),"NA",_xlfn.DAYS('1. Saisir données promptitude'!$X19,'1. Saisir données promptitude'!$O19)))</f>
        <v>Manquant</v>
      </c>
      <c r="M18" s="100" t="str">
        <f>IF((OR('1. Saisir données promptitude'!$Y19="",'1. Saisir données promptitude'!$O19="")),"Manquant",IF((OR('1. Saisir données promptitude'!$Y19="NA",'1. Saisir données promptitude'!$O19="NA")),"NA",_xlfn.DAYS('1. Saisir données promptitude'!$Y19,'1. Saisir données promptitude'!$O19)))</f>
        <v>Manquant</v>
      </c>
      <c r="N18" s="100" t="str">
        <f>IF((OR('1. Saisir données promptitude'!$Z19="",'1. Saisir données promptitude'!$O19="")),"Manquant",IF((OR('1. Saisir données promptitude'!$Z19="NA",'1. Saisir données promptitude'!$O19="NA")),"NA",_xlfn.DAYS('1. Saisir données promptitude'!$Z19,'1. Saisir données promptitude'!$O19)))</f>
        <v>Manquant</v>
      </c>
      <c r="O18" s="109" t="str">
        <f>IF((OR('1. Saisir données promptitude'!$AA19="",'1. Saisir données promptitude'!$O19="")),"Manquant",IF((OR('1. Saisir données promptitude'!$AA19="NA",'1. Saisir données promptitude'!$O19="NA")),"NA",_xlfn.DAYS('1. Saisir données promptitude'!$AA19,'1. Saisir données promptitude'!$O19)))</f>
        <v>Manquant</v>
      </c>
      <c r="P18" s="99" t="str">
        <f>IF(COUNTIF(I18:O18,"Manquant")&gt;0,"Manquant",IF((OR('1. Saisir données promptitude'!$AB19="",'1. Saisir données promptitude'!$O19="")),"Manquant",IF((OR('1. Saisir données promptitude'!$AB19="NA",'1. Saisir données promptitude'!$O19="NA")),"NA",_xlfn.DAYS('1. Saisir données promptitude'!$AB19,'1. Saisir données promptitude'!$O19))))</f>
        <v>Manquant</v>
      </c>
      <c r="Q18" s="17"/>
    </row>
    <row r="19" spans="1:20" ht="13" x14ac:dyDescent="0.15">
      <c r="A19" s="223" t="s">
        <v>70</v>
      </c>
      <c r="B19" s="224"/>
      <c r="C19" s="224"/>
      <c r="D19" s="224"/>
      <c r="E19" s="224"/>
      <c r="F19" s="225"/>
      <c r="G19" s="95">
        <f>IFERROR((COUNTIF(G3:G18,"&lt;=7")/COUNT(G3:G18)),"Manquant")</f>
        <v>1</v>
      </c>
      <c r="H19" s="94">
        <f>IFERROR((COUNTIF(H3:H18,"&lt;=1")/COUNT(H3:H18)),"Manquant")</f>
        <v>1</v>
      </c>
      <c r="I19" s="19">
        <f>IFERROR((COUNTIF(I3:I18,"&lt;=7")/COUNT(I3:I18)),"Manquant")</f>
        <v>1</v>
      </c>
      <c r="J19" s="19">
        <f>IFERROR((COUNTIF(J3:J18,"&lt;=7")/COUNT(J3:J18)),"Manquant")</f>
        <v>1</v>
      </c>
      <c r="K19" s="19">
        <f>IFERROR((COUNTIF(K3:K18,"&lt;=7")/COUNT(K3:K18)),"Manquant")</f>
        <v>1</v>
      </c>
      <c r="L19" s="19">
        <f>IFERROR((COUNTIF(L3:L18,"&lt;=7")/COUNT(L3:L18)),"Manquant")</f>
        <v>1</v>
      </c>
      <c r="M19" s="19">
        <f>IFERROR((COUNTIF(M3:M18,"&lt;=7")/COUNT(M3:M18)),"Manqunant")</f>
        <v>1</v>
      </c>
      <c r="N19" s="19">
        <f>IFERROR((COUNTIF(N3:N18,"&lt;=7")/COUNT(N3:N18)),"Manquant")</f>
        <v>1</v>
      </c>
      <c r="O19" s="97">
        <f>IFERROR((COUNTIF(O3:O18,"&lt;=7")/COUNT(O3:O18)),"Manquant")</f>
        <v>1</v>
      </c>
      <c r="P19" s="94">
        <f>IFERROR((COUNTIF(P3:P18,"&lt;=7")/COUNT(P3:P18)),"Manquant")</f>
        <v>1</v>
      </c>
      <c r="Q19" s="17"/>
    </row>
    <row r="20" spans="1:20" s="141" customFormat="1" ht="11.25" customHeight="1" x14ac:dyDescent="0.15">
      <c r="A20" s="220" t="s">
        <v>71</v>
      </c>
      <c r="B20" s="221"/>
      <c r="C20" s="221"/>
      <c r="D20" s="221"/>
      <c r="E20" s="221"/>
      <c r="F20" s="221"/>
      <c r="G20" s="221"/>
      <c r="H20" s="145"/>
      <c r="I20" s="145"/>
      <c r="J20" s="145"/>
      <c r="K20" s="145"/>
      <c r="L20" s="145"/>
      <c r="M20" s="145"/>
      <c r="N20" s="145"/>
      <c r="O20" s="145"/>
      <c r="P20" s="145"/>
      <c r="Q20" s="145"/>
    </row>
    <row r="21" spans="1:20" ht="13" customHeight="1" x14ac:dyDescent="0.15">
      <c r="A21" s="194" t="s">
        <v>48</v>
      </c>
      <c r="B21" s="194"/>
      <c r="C21" s="194"/>
      <c r="D21" s="194"/>
      <c r="E21" s="194"/>
      <c r="F21" s="194"/>
      <c r="G21" s="194"/>
      <c r="H21" s="194"/>
      <c r="I21" s="194"/>
      <c r="J21" s="194"/>
      <c r="K21" s="194"/>
      <c r="L21" s="194"/>
      <c r="M21" s="194"/>
      <c r="N21" s="194"/>
      <c r="O21" s="194"/>
      <c r="P21" s="194"/>
      <c r="Q21" s="194"/>
    </row>
    <row r="22" spans="1:20" ht="13" x14ac:dyDescent="0.15">
      <c r="A22" s="195" t="s">
        <v>72</v>
      </c>
      <c r="B22" s="195"/>
      <c r="C22" s="195"/>
      <c r="D22" s="195"/>
      <c r="E22" s="195"/>
      <c r="F22" s="195"/>
      <c r="G22" s="195"/>
      <c r="H22" s="195"/>
      <c r="I22" s="195"/>
      <c r="J22" s="195"/>
      <c r="K22" s="195"/>
      <c r="L22" s="195"/>
      <c r="M22" s="195"/>
      <c r="N22" s="195"/>
      <c r="O22" s="195"/>
      <c r="P22" s="195"/>
      <c r="Q22" s="195"/>
    </row>
    <row r="23" spans="1:20" ht="13" x14ac:dyDescent="0.15">
      <c r="A23" s="195" t="s">
        <v>73</v>
      </c>
      <c r="B23" s="195"/>
      <c r="C23" s="195"/>
      <c r="D23" s="195"/>
      <c r="E23" s="195"/>
      <c r="F23" s="195"/>
      <c r="G23" s="195"/>
      <c r="H23" s="195"/>
      <c r="I23" s="195"/>
      <c r="J23" s="195"/>
      <c r="K23" s="195"/>
      <c r="L23" s="195"/>
      <c r="M23" s="195"/>
      <c r="N23" s="195"/>
      <c r="O23" s="195"/>
      <c r="P23" s="195"/>
      <c r="Q23" s="195"/>
    </row>
    <row r="25" spans="1:20" ht="15.75" customHeight="1" x14ac:dyDescent="0.15">
      <c r="A25" s="36"/>
      <c r="B25" s="102" t="s">
        <v>74</v>
      </c>
      <c r="C25" s="102"/>
      <c r="D25" s="30"/>
      <c r="E25" s="24"/>
      <c r="F25" s="24"/>
      <c r="G25" s="24"/>
      <c r="H25" s="24"/>
      <c r="I25" s="24"/>
      <c r="J25" s="24"/>
      <c r="K25" s="37"/>
    </row>
    <row r="26" spans="1:20" ht="15.75" customHeight="1" x14ac:dyDescent="0.15">
      <c r="A26" s="38"/>
      <c r="B26" s="29" t="s">
        <v>75</v>
      </c>
      <c r="C26" s="33" t="s">
        <v>76</v>
      </c>
      <c r="D26" s="34"/>
      <c r="E26" s="34"/>
      <c r="F26" s="34"/>
      <c r="G26" s="34"/>
      <c r="H26" s="34"/>
      <c r="I26" s="34"/>
      <c r="J26" s="35"/>
      <c r="K26" s="113"/>
      <c r="M26" s="104"/>
      <c r="N26" s="104"/>
      <c r="O26" s="106"/>
      <c r="Q26" s="106"/>
      <c r="R26" s="104"/>
      <c r="S26" s="106"/>
      <c r="T26" s="106"/>
    </row>
    <row r="27" spans="1:20" ht="15.75" customHeight="1" x14ac:dyDescent="0.15">
      <c r="A27" s="39"/>
      <c r="B27" s="25" t="s">
        <v>77</v>
      </c>
      <c r="C27" s="88" t="s">
        <v>78</v>
      </c>
      <c r="D27" s="89"/>
      <c r="E27" s="89"/>
      <c r="F27" s="89"/>
      <c r="G27" s="89"/>
      <c r="H27" s="89"/>
      <c r="I27" s="89"/>
      <c r="J27" s="90"/>
      <c r="M27" s="104"/>
      <c r="N27" s="105"/>
      <c r="O27" s="105"/>
      <c r="Q27" s="104"/>
      <c r="R27" s="107"/>
      <c r="S27" s="107"/>
      <c r="T27" s="107"/>
    </row>
    <row r="28" spans="1:20" ht="15.75" customHeight="1" x14ac:dyDescent="0.15">
      <c r="A28" s="40"/>
      <c r="B28" s="108" t="s">
        <v>79</v>
      </c>
      <c r="C28" s="88" t="s">
        <v>80</v>
      </c>
      <c r="D28" s="89"/>
      <c r="E28" s="89"/>
      <c r="F28" s="89"/>
      <c r="G28" s="89"/>
      <c r="H28" s="89"/>
      <c r="I28" s="89"/>
      <c r="J28" s="90"/>
      <c r="M28" s="104"/>
      <c r="N28" s="104"/>
      <c r="O28" s="104"/>
      <c r="Q28" s="104"/>
    </row>
    <row r="29" spans="1:20" ht="13" x14ac:dyDescent="0.15">
      <c r="A29" s="40"/>
      <c r="B29" s="26" t="s">
        <v>81</v>
      </c>
      <c r="C29" s="88" t="s">
        <v>82</v>
      </c>
      <c r="D29" s="89"/>
      <c r="E29" s="89"/>
      <c r="F29" s="89"/>
      <c r="G29" s="89"/>
      <c r="H29" s="89"/>
      <c r="I29" s="89"/>
      <c r="J29" s="90"/>
      <c r="M29" s="104"/>
      <c r="N29" s="104"/>
      <c r="O29" s="104"/>
      <c r="Q29" s="104"/>
    </row>
    <row r="30" spans="1:20" ht="15.75" customHeight="1" x14ac:dyDescent="0.15">
      <c r="A30" s="39"/>
      <c r="B30" s="27" t="s">
        <v>83</v>
      </c>
      <c r="C30" s="88" t="s">
        <v>84</v>
      </c>
      <c r="D30" s="89"/>
      <c r="E30" s="89"/>
      <c r="F30" s="89"/>
      <c r="G30" s="89"/>
      <c r="H30" s="89"/>
      <c r="I30" s="89"/>
      <c r="J30" s="90"/>
      <c r="M30" s="104"/>
      <c r="N30" s="104"/>
      <c r="O30" s="104"/>
      <c r="Q30" s="104"/>
      <c r="R30" s="107"/>
      <c r="S30" s="107"/>
      <c r="T30" s="107"/>
    </row>
    <row r="31" spans="1:20" ht="15.75" customHeight="1" x14ac:dyDescent="0.15">
      <c r="A31" s="39"/>
      <c r="B31" s="28" t="s">
        <v>85</v>
      </c>
      <c r="C31" s="88" t="s">
        <v>86</v>
      </c>
      <c r="D31" s="89"/>
      <c r="E31" s="89"/>
      <c r="F31" s="89"/>
      <c r="G31" s="89"/>
      <c r="H31" s="89"/>
      <c r="I31" s="89"/>
      <c r="J31" s="90"/>
      <c r="M31" s="104"/>
      <c r="N31" s="105"/>
      <c r="O31" s="105"/>
    </row>
    <row r="32" spans="1:20" ht="13" x14ac:dyDescent="0.15">
      <c r="E32" s="2"/>
      <c r="F32" s="2"/>
      <c r="G32" s="2"/>
      <c r="H32" s="2"/>
      <c r="I32" s="2"/>
      <c r="J32" s="2"/>
    </row>
    <row r="33" spans="1:11" ht="13" x14ac:dyDescent="0.15">
      <c r="A33" s="37"/>
      <c r="B33" s="102" t="s">
        <v>87</v>
      </c>
      <c r="C33" s="102"/>
      <c r="D33" s="24"/>
      <c r="E33" s="24"/>
      <c r="F33" s="24"/>
      <c r="G33" s="24"/>
      <c r="H33" s="24"/>
      <c r="I33" s="24"/>
      <c r="J33" s="24"/>
      <c r="K33" s="37"/>
    </row>
    <row r="34" spans="1:11" ht="7" customHeight="1" x14ac:dyDescent="0.15">
      <c r="A34" s="36"/>
      <c r="B34" s="82"/>
      <c r="C34" s="83"/>
      <c r="D34" s="83"/>
      <c r="E34" s="83"/>
      <c r="F34" s="84"/>
      <c r="G34" s="84"/>
      <c r="H34" s="84"/>
      <c r="I34" s="84"/>
      <c r="J34" s="85"/>
    </row>
    <row r="35" spans="1:11" ht="25" customHeight="1" x14ac:dyDescent="0.15">
      <c r="A35" s="36"/>
      <c r="B35" s="215" t="s">
        <v>88</v>
      </c>
      <c r="C35" s="216"/>
      <c r="D35" s="216"/>
      <c r="E35" s="217"/>
      <c r="F35" s="103">
        <f>MAX(A4:A18)</f>
        <v>15</v>
      </c>
      <c r="G35" s="218" t="s">
        <v>89</v>
      </c>
      <c r="H35" s="219"/>
      <c r="I35" s="219"/>
      <c r="J35" s="219"/>
    </row>
    <row r="36" spans="1:11" ht="7" customHeight="1" x14ac:dyDescent="0.15">
      <c r="B36" s="87"/>
      <c r="C36" s="72"/>
      <c r="D36" s="72"/>
      <c r="E36" s="72"/>
      <c r="F36" s="81"/>
      <c r="G36" s="211"/>
      <c r="H36" s="211"/>
      <c r="I36" s="211"/>
      <c r="J36" s="212"/>
    </row>
    <row r="37" spans="1:11" ht="13" x14ac:dyDescent="0.15">
      <c r="A37" s="36"/>
      <c r="B37" s="86" t="s">
        <v>90</v>
      </c>
      <c r="C37" s="74"/>
      <c r="D37" s="74"/>
      <c r="E37" s="74"/>
      <c r="F37" s="74"/>
      <c r="G37" s="213"/>
      <c r="H37" s="213"/>
      <c r="I37" s="213"/>
      <c r="J37" s="214"/>
    </row>
    <row r="38" spans="1:11" ht="13" x14ac:dyDescent="0.15">
      <c r="A38" s="36"/>
      <c r="B38" s="76"/>
      <c r="C38" s="77" t="s">
        <v>91</v>
      </c>
      <c r="D38" s="78" t="s">
        <v>92</v>
      </c>
      <c r="E38" s="79" t="s">
        <v>93</v>
      </c>
      <c r="F38" s="80" t="s">
        <v>94</v>
      </c>
      <c r="G38" s="213"/>
      <c r="H38" s="213"/>
      <c r="I38" s="213"/>
      <c r="J38" s="214"/>
    </row>
    <row r="39" spans="1:11" ht="28" x14ac:dyDescent="0.15">
      <c r="A39" s="36"/>
      <c r="B39" s="75" t="s">
        <v>95</v>
      </c>
      <c r="C39" s="114">
        <f>COUNTIF(G3:G18,"&lt;=7")</f>
        <v>15</v>
      </c>
      <c r="D39" s="115">
        <f>COUNTIF(H3:H18,"&lt;=1")</f>
        <v>15</v>
      </c>
      <c r="E39" s="116">
        <f>COUNTIF(P3:P18,"&lt;=7")</f>
        <v>15</v>
      </c>
      <c r="F39" s="233">
        <f>COUNTIFS(G3:G18,"&lt;=7",H3:H18,"&lt;=1",P3:P18,"&lt;=7")</f>
        <v>15</v>
      </c>
      <c r="G39" s="213"/>
      <c r="H39" s="213"/>
      <c r="I39" s="213"/>
      <c r="J39" s="214"/>
    </row>
    <row r="40" spans="1:11" ht="28" x14ac:dyDescent="0.15">
      <c r="A40" s="36"/>
      <c r="B40" s="75" t="s">
        <v>96</v>
      </c>
      <c r="C40" s="126">
        <f>C39/F35</f>
        <v>1</v>
      </c>
      <c r="D40" s="127">
        <f>D39/F35</f>
        <v>1</v>
      </c>
      <c r="E40" s="128">
        <f>E39/F35</f>
        <v>1</v>
      </c>
      <c r="F40" s="234">
        <f>F39/F35</f>
        <v>1</v>
      </c>
      <c r="G40" s="213"/>
      <c r="H40" s="213"/>
      <c r="I40" s="213"/>
      <c r="J40" s="214"/>
    </row>
    <row r="41" spans="1:11" ht="9" customHeight="1" x14ac:dyDescent="0.15">
      <c r="B41" s="87"/>
      <c r="C41" s="73"/>
      <c r="D41" s="73"/>
      <c r="E41" s="73"/>
      <c r="F41" s="72"/>
      <c r="G41" s="213"/>
      <c r="H41" s="213"/>
      <c r="I41" s="213"/>
      <c r="J41" s="214"/>
    </row>
    <row r="42" spans="1:11" ht="13" x14ac:dyDescent="0.15">
      <c r="B42" s="119" t="s">
        <v>97</v>
      </c>
      <c r="C42" s="118"/>
      <c r="D42" s="118"/>
      <c r="E42" s="118"/>
      <c r="F42" s="118"/>
      <c r="G42" s="118"/>
      <c r="H42" s="118"/>
      <c r="I42" s="118"/>
      <c r="J42" s="118"/>
    </row>
    <row r="43" spans="1:11" ht="13" x14ac:dyDescent="0.15">
      <c r="B43" s="76"/>
      <c r="C43" s="117" t="s">
        <v>98</v>
      </c>
      <c r="D43" s="117" t="s">
        <v>99</v>
      </c>
      <c r="E43" s="117" t="s">
        <v>100</v>
      </c>
      <c r="F43" s="117" t="s">
        <v>101</v>
      </c>
      <c r="G43" s="117" t="s">
        <v>102</v>
      </c>
      <c r="H43" s="117" t="s">
        <v>103</v>
      </c>
      <c r="I43" s="117" t="s">
        <v>104</v>
      </c>
      <c r="J43" s="117"/>
    </row>
    <row r="44" spans="1:11" ht="15.75" customHeight="1" x14ac:dyDescent="0.15">
      <c r="B44" s="75" t="s">
        <v>95</v>
      </c>
      <c r="C44" s="111">
        <f>COUNTIF(I3:I18,"&lt;=7")</f>
        <v>15</v>
      </c>
      <c r="D44" s="111">
        <f>COUNTIF(J3:J18,"&lt;=7")</f>
        <v>15</v>
      </c>
      <c r="E44" s="111">
        <f t="shared" ref="E44:I44" si="0">COUNTIF(K3:K18,"&lt;=7")</f>
        <v>15</v>
      </c>
      <c r="F44" s="111">
        <f t="shared" si="0"/>
        <v>15</v>
      </c>
      <c r="G44" s="111">
        <f t="shared" si="0"/>
        <v>15</v>
      </c>
      <c r="H44" s="111">
        <f t="shared" si="0"/>
        <v>15</v>
      </c>
      <c r="I44" s="111">
        <f t="shared" si="0"/>
        <v>15</v>
      </c>
      <c r="J44" s="111"/>
    </row>
    <row r="45" spans="1:11" ht="15.75" customHeight="1" x14ac:dyDescent="0.15">
      <c r="B45" s="75" t="s">
        <v>96</v>
      </c>
      <c r="C45" s="112">
        <f t="shared" ref="C45:I45" si="1">I19</f>
        <v>1</v>
      </c>
      <c r="D45" s="112">
        <f t="shared" si="1"/>
        <v>1</v>
      </c>
      <c r="E45" s="112">
        <f t="shared" si="1"/>
        <v>1</v>
      </c>
      <c r="F45" s="112">
        <f t="shared" si="1"/>
        <v>1</v>
      </c>
      <c r="G45" s="112">
        <f t="shared" si="1"/>
        <v>1</v>
      </c>
      <c r="H45" s="112">
        <f t="shared" si="1"/>
        <v>1</v>
      </c>
      <c r="I45" s="112">
        <f t="shared" si="1"/>
        <v>1</v>
      </c>
      <c r="J45" s="112"/>
    </row>
    <row r="46" spans="1:11" ht="15.75" customHeight="1" x14ac:dyDescent="0.15">
      <c r="B46" s="75"/>
      <c r="C46" s="111"/>
      <c r="D46" s="111"/>
      <c r="E46" s="111"/>
      <c r="F46" s="111"/>
      <c r="G46" s="111"/>
      <c r="H46" s="111"/>
      <c r="I46" s="111"/>
      <c r="J46" s="111"/>
    </row>
  </sheetData>
  <mergeCells count="10">
    <mergeCell ref="A21:Q21"/>
    <mergeCell ref="A20:G20"/>
    <mergeCell ref="I1:P1"/>
    <mergeCell ref="A19:F19"/>
    <mergeCell ref="B1:F1"/>
    <mergeCell ref="G36:J41"/>
    <mergeCell ref="B35:E35"/>
    <mergeCell ref="A22:Q22"/>
    <mergeCell ref="A23:Q23"/>
    <mergeCell ref="G35:J35"/>
  </mergeCells>
  <phoneticPr fontId="2" type="noConversion"/>
  <conditionalFormatting sqref="B37">
    <cfRule type="containsText" dxfId="25" priority="12" operator="containsText" text="Input B40">
      <formula>NOT(ISERROR(SEARCH("Input B40",B37)))</formula>
    </cfRule>
  </conditionalFormatting>
  <conditionalFormatting sqref="B40 C41:E41 B44:B46">
    <cfRule type="containsText" dxfId="24" priority="14" operator="containsText" text="Input B40">
      <formula>NOT(ISERROR(SEARCH("Input B40",B40)))</formula>
    </cfRule>
  </conditionalFormatting>
  <conditionalFormatting sqref="B42:C42">
    <cfRule type="containsText" dxfId="23" priority="1" operator="containsText" text="Input B40">
      <formula>NOT(ISERROR(SEARCH("Input B40",B42)))</formula>
    </cfRule>
  </conditionalFormatting>
  <conditionalFormatting sqref="G3:G18 I3:P18">
    <cfRule type="cellIs" dxfId="22" priority="43" operator="lessThanOrEqual">
      <formula>7</formula>
    </cfRule>
    <cfRule type="cellIs" dxfId="21" priority="46" operator="greaterThan">
      <formula>7</formula>
    </cfRule>
  </conditionalFormatting>
  <conditionalFormatting sqref="G3:P18">
    <cfRule type="containsText" dxfId="20" priority="16" stopIfTrue="1" operator="containsText" text="Manquant">
      <formula>NOT(ISERROR(SEARCH("Manquant",G3)))</formula>
    </cfRule>
    <cfRule type="containsText" dxfId="19" priority="38" stopIfTrue="1" operator="containsText" text="NA">
      <formula>NOT(ISERROR(SEARCH("NA",G3)))</formula>
    </cfRule>
  </conditionalFormatting>
  <conditionalFormatting sqref="G19:P19">
    <cfRule type="containsText" dxfId="18" priority="15" operator="containsText" text="Manquant">
      <formula>NOT(ISERROR(SEARCH("Manquant",G19)))</formula>
    </cfRule>
  </conditionalFormatting>
  <conditionalFormatting sqref="H3:H18">
    <cfRule type="cellIs" dxfId="17" priority="48" stopIfTrue="1" operator="lessThanOrEqual">
      <formula>1</formula>
    </cfRule>
    <cfRule type="cellIs" dxfId="16" priority="85" operator="greaterThan">
      <formula>1</formula>
    </cfRule>
  </conditionalFormatting>
  <pageMargins left="0" right="0" top="0" bottom="0" header="0" footer="0"/>
  <pageSetup paperSize="9" orientation="portrait" horizontalDpi="0" verticalDpi="0"/>
  <drawing r:id="rId1"/>
  <extLst>
    <ext xmlns:x14="http://schemas.microsoft.com/office/spreadsheetml/2009/9/main" uri="{78C0D931-6437-407d-A8EE-F0AAD7539E65}">
      <x14:conditionalFormattings>
        <x14:conditionalFormatting xmlns:xm="http://schemas.microsoft.com/office/excel/2006/main">
          <x14:cfRule type="iconSet" priority="87" id="{1437F5D9-4B35-2846-B294-1FDEAB04651B}">
            <x14:iconSet custom="1">
              <x14:cfvo type="percent">
                <xm:f>0</xm:f>
              </x14:cfvo>
              <x14:cfvo type="num">
                <xm:f>-9999</xm:f>
              </x14:cfvo>
              <x14:cfvo type="num">
                <xm:f>0</xm:f>
              </x14:cfvo>
              <x14:cfIcon iconSet="NoIcons" iconId="0"/>
              <x14:cfIcon iconSet="3Symbols" iconId="1"/>
              <x14:cfIcon iconSet="NoIcons" iconId="0"/>
            </x14:iconSet>
          </x14:cfRule>
          <xm:sqref>G3:P18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8A7E2-39B2-384F-9D4E-D90895A9C803}">
  <sheetPr codeName="Sheet3">
    <tabColor theme="7" tint="0.79998168889431442"/>
  </sheetPr>
  <dimension ref="A1:I74"/>
  <sheetViews>
    <sheetView zoomScale="130" zoomScaleNormal="130" workbookViewId="0">
      <selection activeCell="D9" sqref="D9"/>
    </sheetView>
  </sheetViews>
  <sheetFormatPr baseColWidth="10" defaultColWidth="10.83203125" defaultRowHeight="11" x14ac:dyDescent="0.15"/>
  <cols>
    <col min="1" max="1" width="11" style="183" customWidth="1"/>
    <col min="2" max="2" width="23.83203125" style="183" customWidth="1"/>
    <col min="3" max="4" width="22" style="183" customWidth="1"/>
    <col min="5" max="5" width="21.33203125" style="183" customWidth="1"/>
    <col min="6" max="6" width="14" style="183" bestFit="1" customWidth="1"/>
    <col min="7" max="7" width="14.33203125" style="183" customWidth="1"/>
    <col min="8" max="8" width="22.5" style="183" customWidth="1"/>
    <col min="9" max="9" width="31" style="183" customWidth="1"/>
    <col min="10" max="16384" width="10.83203125" style="183"/>
  </cols>
  <sheetData>
    <row r="1" spans="1:9" s="175" customFormat="1" ht="34" customHeight="1" x14ac:dyDescent="0.15">
      <c r="A1" s="174" t="s">
        <v>105</v>
      </c>
      <c r="B1" s="173" t="s">
        <v>106</v>
      </c>
      <c r="C1" s="174" t="s">
        <v>107</v>
      </c>
      <c r="D1" s="174" t="s">
        <v>267</v>
      </c>
      <c r="E1" s="174" t="s">
        <v>108</v>
      </c>
      <c r="F1" s="174" t="s">
        <v>109</v>
      </c>
      <c r="G1" s="174" t="s">
        <v>110</v>
      </c>
      <c r="H1" s="173" t="s">
        <v>111</v>
      </c>
      <c r="I1" s="174" t="s">
        <v>112</v>
      </c>
    </row>
    <row r="2" spans="1:9" s="181" customFormat="1" x14ac:dyDescent="0.15">
      <c r="A2" s="176" t="s">
        <v>69</v>
      </c>
      <c r="B2" s="176" t="s">
        <v>43</v>
      </c>
      <c r="C2" s="176" t="s">
        <v>43</v>
      </c>
      <c r="D2" s="176" t="s">
        <v>113</v>
      </c>
      <c r="E2" s="177" t="s">
        <v>114</v>
      </c>
      <c r="F2" s="178">
        <v>36526</v>
      </c>
      <c r="G2" s="178">
        <v>36526</v>
      </c>
      <c r="H2" s="179" t="s">
        <v>115</v>
      </c>
      <c r="I2" s="180"/>
    </row>
    <row r="3" spans="1:9" s="181" customFormat="1" x14ac:dyDescent="0.15">
      <c r="A3" s="176" t="s">
        <v>69</v>
      </c>
      <c r="B3" s="176" t="s">
        <v>43</v>
      </c>
      <c r="C3" s="176" t="s">
        <v>43</v>
      </c>
      <c r="D3" s="176" t="s">
        <v>113</v>
      </c>
      <c r="E3" s="182" t="s">
        <v>114</v>
      </c>
      <c r="F3" s="178">
        <v>36526</v>
      </c>
      <c r="G3" s="178">
        <v>36526</v>
      </c>
      <c r="H3" s="179" t="s">
        <v>116</v>
      </c>
      <c r="I3" s="180"/>
    </row>
    <row r="4" spans="1:9" s="181" customFormat="1" x14ac:dyDescent="0.15">
      <c r="A4" s="176" t="s">
        <v>69</v>
      </c>
      <c r="B4" s="176" t="s">
        <v>43</v>
      </c>
      <c r="C4" s="176" t="s">
        <v>43</v>
      </c>
      <c r="D4" s="176" t="s">
        <v>117</v>
      </c>
      <c r="E4" s="182" t="s">
        <v>114</v>
      </c>
      <c r="F4" s="178">
        <v>36526</v>
      </c>
      <c r="G4" s="178">
        <v>36526</v>
      </c>
      <c r="H4" s="179" t="s">
        <v>118</v>
      </c>
      <c r="I4" s="180"/>
    </row>
    <row r="5" spans="1:9" s="181" customFormat="1" x14ac:dyDescent="0.15">
      <c r="A5" s="176" t="s">
        <v>69</v>
      </c>
      <c r="B5" s="176" t="s">
        <v>43</v>
      </c>
      <c r="C5" s="176" t="s">
        <v>43</v>
      </c>
      <c r="D5" s="176" t="s">
        <v>113</v>
      </c>
      <c r="E5" s="182" t="s">
        <v>114</v>
      </c>
      <c r="F5" s="178">
        <v>36526</v>
      </c>
      <c r="G5" s="178">
        <v>36526</v>
      </c>
      <c r="H5" s="179" t="s">
        <v>119</v>
      </c>
      <c r="I5" s="180"/>
    </row>
    <row r="6" spans="1:9" s="181" customFormat="1" x14ac:dyDescent="0.15">
      <c r="A6" s="176" t="s">
        <v>69</v>
      </c>
      <c r="B6" s="176" t="s">
        <v>43</v>
      </c>
      <c r="C6" s="176" t="s">
        <v>43</v>
      </c>
      <c r="D6" s="176" t="s">
        <v>117</v>
      </c>
      <c r="E6" s="182" t="s">
        <v>114</v>
      </c>
      <c r="F6" s="178">
        <v>36526</v>
      </c>
      <c r="G6" s="178">
        <v>36526</v>
      </c>
      <c r="H6" s="179" t="s">
        <v>120</v>
      </c>
    </row>
    <row r="7" spans="1:9" s="181" customFormat="1" x14ac:dyDescent="0.15">
      <c r="A7" s="176" t="s">
        <v>69</v>
      </c>
      <c r="B7" s="176" t="s">
        <v>43</v>
      </c>
      <c r="C7" s="176" t="s">
        <v>43</v>
      </c>
      <c r="D7" s="176"/>
      <c r="E7" s="182" t="s">
        <v>114</v>
      </c>
      <c r="F7" s="178">
        <v>36526</v>
      </c>
      <c r="G7" s="178">
        <v>36526</v>
      </c>
      <c r="H7" s="179"/>
    </row>
    <row r="8" spans="1:9" s="181" customFormat="1" x14ac:dyDescent="0.15">
      <c r="A8" s="176" t="s">
        <v>69</v>
      </c>
      <c r="B8" s="176" t="s">
        <v>43</v>
      </c>
      <c r="C8" s="176" t="s">
        <v>43</v>
      </c>
      <c r="D8" s="176"/>
      <c r="E8" s="182" t="s">
        <v>114</v>
      </c>
      <c r="F8" s="178">
        <v>36526</v>
      </c>
      <c r="G8" s="178">
        <v>36526</v>
      </c>
      <c r="H8" s="179"/>
    </row>
    <row r="9" spans="1:9" s="181" customFormat="1" x14ac:dyDescent="0.15">
      <c r="A9" s="176" t="s">
        <v>69</v>
      </c>
      <c r="B9" s="176" t="s">
        <v>43</v>
      </c>
      <c r="C9" s="176" t="s">
        <v>43</v>
      </c>
      <c r="D9" s="176"/>
      <c r="E9" s="182" t="s">
        <v>114</v>
      </c>
      <c r="F9" s="178">
        <v>36526</v>
      </c>
      <c r="G9" s="178">
        <v>36526</v>
      </c>
      <c r="H9" s="179"/>
    </row>
    <row r="10" spans="1:9" s="181" customFormat="1" x14ac:dyDescent="0.15">
      <c r="A10" s="176" t="s">
        <v>69</v>
      </c>
      <c r="B10" s="176" t="s">
        <v>43</v>
      </c>
      <c r="C10" s="176" t="s">
        <v>43</v>
      </c>
      <c r="D10" s="176"/>
      <c r="E10" s="182" t="s">
        <v>114</v>
      </c>
      <c r="F10" s="178">
        <v>36526</v>
      </c>
      <c r="G10" s="178">
        <v>36526</v>
      </c>
      <c r="H10" s="179"/>
    </row>
    <row r="11" spans="1:9" s="181" customFormat="1" x14ac:dyDescent="0.15">
      <c r="A11" s="176" t="s">
        <v>69</v>
      </c>
      <c r="B11" s="176" t="s">
        <v>43</v>
      </c>
      <c r="C11" s="176" t="s">
        <v>43</v>
      </c>
      <c r="D11" s="176"/>
      <c r="E11" s="182" t="s">
        <v>114</v>
      </c>
      <c r="F11" s="178">
        <v>36526</v>
      </c>
      <c r="G11" s="178">
        <v>36526</v>
      </c>
      <c r="H11" s="179"/>
    </row>
    <row r="12" spans="1:9" s="181" customFormat="1" x14ac:dyDescent="0.15">
      <c r="A12" s="176" t="s">
        <v>69</v>
      </c>
      <c r="B12" s="176" t="s">
        <v>43</v>
      </c>
      <c r="C12" s="176" t="s">
        <v>43</v>
      </c>
      <c r="D12" s="176"/>
      <c r="E12" s="182" t="s">
        <v>114</v>
      </c>
      <c r="F12" s="178">
        <v>36526</v>
      </c>
      <c r="G12" s="178">
        <v>36526</v>
      </c>
      <c r="H12" s="179"/>
    </row>
    <row r="13" spans="1:9" s="181" customFormat="1" x14ac:dyDescent="0.15">
      <c r="A13" s="176" t="s">
        <v>69</v>
      </c>
      <c r="B13" s="176" t="s">
        <v>43</v>
      </c>
      <c r="C13" s="176" t="s">
        <v>43</v>
      </c>
      <c r="D13" s="176"/>
      <c r="E13" s="182" t="s">
        <v>114</v>
      </c>
      <c r="F13" s="178">
        <v>36526</v>
      </c>
      <c r="G13" s="178">
        <v>36526</v>
      </c>
      <c r="H13" s="179"/>
    </row>
    <row r="14" spans="1:9" s="181" customFormat="1" x14ac:dyDescent="0.15">
      <c r="A14" s="176" t="s">
        <v>69</v>
      </c>
      <c r="B14" s="176" t="s">
        <v>43</v>
      </c>
      <c r="C14" s="176" t="s">
        <v>43</v>
      </c>
      <c r="D14" s="176"/>
      <c r="E14" s="182" t="s">
        <v>114</v>
      </c>
      <c r="F14" s="178">
        <v>36526</v>
      </c>
      <c r="G14" s="178">
        <v>36526</v>
      </c>
      <c r="H14" s="179"/>
    </row>
    <row r="15" spans="1:9" s="181" customFormat="1" x14ac:dyDescent="0.15">
      <c r="A15" s="176" t="s">
        <v>69</v>
      </c>
      <c r="B15" s="176" t="s">
        <v>43</v>
      </c>
      <c r="C15" s="176" t="s">
        <v>43</v>
      </c>
      <c r="D15" s="176"/>
      <c r="E15" s="182" t="s">
        <v>114</v>
      </c>
      <c r="F15" s="178">
        <v>36526</v>
      </c>
      <c r="G15" s="178">
        <v>36526</v>
      </c>
      <c r="H15" s="179"/>
    </row>
    <row r="16" spans="1:9" s="181" customFormat="1" x14ac:dyDescent="0.15">
      <c r="A16" s="176" t="s">
        <v>69</v>
      </c>
      <c r="B16" s="176" t="s">
        <v>43</v>
      </c>
      <c r="C16" s="176" t="s">
        <v>43</v>
      </c>
      <c r="D16" s="176"/>
      <c r="E16" s="182" t="s">
        <v>114</v>
      </c>
      <c r="F16" s="178">
        <v>36526</v>
      </c>
      <c r="G16" s="178">
        <v>36526</v>
      </c>
      <c r="H16" s="179"/>
    </row>
    <row r="17" spans="1:9" s="181" customFormat="1" x14ac:dyDescent="0.15">
      <c r="A17" s="176" t="s">
        <v>69</v>
      </c>
      <c r="B17" s="176" t="s">
        <v>43</v>
      </c>
      <c r="C17" s="176" t="s">
        <v>43</v>
      </c>
      <c r="D17" s="176"/>
      <c r="E17" s="182" t="s">
        <v>114</v>
      </c>
      <c r="F17" s="178">
        <v>36526</v>
      </c>
      <c r="G17" s="178">
        <v>36526</v>
      </c>
      <c r="H17" s="179"/>
    </row>
    <row r="18" spans="1:9" s="181" customFormat="1" x14ac:dyDescent="0.15">
      <c r="A18" s="176" t="s">
        <v>69</v>
      </c>
      <c r="B18" s="176" t="s">
        <v>43</v>
      </c>
      <c r="C18" s="176" t="s">
        <v>43</v>
      </c>
      <c r="D18" s="176"/>
      <c r="E18" s="182" t="s">
        <v>114</v>
      </c>
      <c r="F18" s="178">
        <v>36526</v>
      </c>
      <c r="G18" s="178">
        <v>36526</v>
      </c>
      <c r="H18" s="179"/>
    </row>
    <row r="19" spans="1:9" s="181" customFormat="1" x14ac:dyDescent="0.15">
      <c r="A19" s="176" t="s">
        <v>69</v>
      </c>
      <c r="B19" s="176" t="s">
        <v>43</v>
      </c>
      <c r="C19" s="176" t="s">
        <v>43</v>
      </c>
      <c r="D19" s="176"/>
      <c r="E19" s="182" t="s">
        <v>114</v>
      </c>
      <c r="F19" s="178">
        <v>36526</v>
      </c>
      <c r="G19" s="178">
        <v>36526</v>
      </c>
      <c r="H19" s="179"/>
      <c r="I19" s="183"/>
    </row>
    <row r="20" spans="1:9" s="181" customFormat="1" x14ac:dyDescent="0.15">
      <c r="A20" s="180"/>
      <c r="B20" s="180"/>
      <c r="C20" s="180"/>
      <c r="D20" s="180"/>
      <c r="E20" s="180"/>
      <c r="F20" s="180"/>
      <c r="G20" s="180"/>
      <c r="H20" s="179"/>
      <c r="I20" s="184"/>
    </row>
    <row r="21" spans="1:9" s="187" customFormat="1" x14ac:dyDescent="0.15">
      <c r="A21" s="185" t="s">
        <v>121</v>
      </c>
      <c r="B21" s="185"/>
      <c r="C21" s="185"/>
      <c r="D21" s="185"/>
      <c r="E21" s="185"/>
      <c r="F21" s="185"/>
      <c r="G21" s="185"/>
      <c r="H21" s="179"/>
      <c r="I21" s="186"/>
    </row>
    <row r="22" spans="1:9" ht="13" customHeight="1" x14ac:dyDescent="0.15">
      <c r="A22" s="188" t="s">
        <v>122</v>
      </c>
      <c r="B22" s="189"/>
      <c r="C22" s="189"/>
      <c r="D22" s="189"/>
      <c r="E22" s="189"/>
      <c r="F22" s="189"/>
      <c r="G22" s="189"/>
      <c r="H22" s="179"/>
    </row>
    <row r="23" spans="1:9" x14ac:dyDescent="0.15">
      <c r="A23" s="190" t="s">
        <v>123</v>
      </c>
      <c r="B23" s="189"/>
      <c r="C23" s="189"/>
      <c r="D23" s="189"/>
      <c r="E23" s="189"/>
      <c r="F23" s="189"/>
      <c r="G23" s="189"/>
      <c r="H23" s="179"/>
    </row>
    <row r="24" spans="1:9" x14ac:dyDescent="0.15">
      <c r="A24" s="190" t="s">
        <v>124</v>
      </c>
      <c r="B24" s="189"/>
      <c r="C24" s="189"/>
      <c r="D24" s="189"/>
      <c r="E24" s="189"/>
      <c r="F24" s="189"/>
      <c r="G24" s="189"/>
      <c r="H24" s="179"/>
    </row>
    <row r="25" spans="1:9" x14ac:dyDescent="0.15">
      <c r="E25" s="191"/>
      <c r="H25" s="179"/>
      <c r="I25" s="191"/>
    </row>
    <row r="26" spans="1:9" x14ac:dyDescent="0.15">
      <c r="H26" s="179"/>
      <c r="I26" s="179"/>
    </row>
    <row r="27" spans="1:9" x14ac:dyDescent="0.15">
      <c r="H27" s="179"/>
      <c r="I27" s="192"/>
    </row>
    <row r="28" spans="1:9" x14ac:dyDescent="0.15">
      <c r="H28" s="179"/>
      <c r="I28" s="192"/>
    </row>
    <row r="29" spans="1:9" x14ac:dyDescent="0.15">
      <c r="H29" s="179"/>
      <c r="I29" s="192"/>
    </row>
    <row r="30" spans="1:9" x14ac:dyDescent="0.15">
      <c r="H30" s="179"/>
      <c r="I30" s="192"/>
    </row>
    <row r="31" spans="1:9" x14ac:dyDescent="0.15">
      <c r="H31" s="179"/>
    </row>
    <row r="32" spans="1:9" x14ac:dyDescent="0.15">
      <c r="H32" s="179"/>
    </row>
    <row r="33" spans="8:8" x14ac:dyDescent="0.15">
      <c r="H33" s="179"/>
    </row>
    <row r="34" spans="8:8" x14ac:dyDescent="0.15">
      <c r="H34" s="179"/>
    </row>
    <row r="35" spans="8:8" x14ac:dyDescent="0.15">
      <c r="H35" s="179"/>
    </row>
    <row r="36" spans="8:8" x14ac:dyDescent="0.15">
      <c r="H36" s="179"/>
    </row>
    <row r="37" spans="8:8" x14ac:dyDescent="0.15">
      <c r="H37" s="179"/>
    </row>
    <row r="38" spans="8:8" x14ac:dyDescent="0.15">
      <c r="H38" s="179"/>
    </row>
    <row r="39" spans="8:8" x14ac:dyDescent="0.15">
      <c r="H39" s="179"/>
    </row>
    <row r="40" spans="8:8" x14ac:dyDescent="0.15">
      <c r="H40" s="179"/>
    </row>
    <row r="41" spans="8:8" x14ac:dyDescent="0.15">
      <c r="H41" s="179"/>
    </row>
    <row r="42" spans="8:8" x14ac:dyDescent="0.15">
      <c r="H42" s="179"/>
    </row>
    <row r="43" spans="8:8" x14ac:dyDescent="0.15">
      <c r="H43" s="179"/>
    </row>
    <row r="44" spans="8:8" x14ac:dyDescent="0.15">
      <c r="H44" s="179"/>
    </row>
    <row r="45" spans="8:8" x14ac:dyDescent="0.15">
      <c r="H45" s="179"/>
    </row>
    <row r="46" spans="8:8" x14ac:dyDescent="0.15">
      <c r="H46" s="179"/>
    </row>
    <row r="47" spans="8:8" x14ac:dyDescent="0.15">
      <c r="H47" s="179"/>
    </row>
    <row r="48" spans="8:8" x14ac:dyDescent="0.15">
      <c r="H48" s="179"/>
    </row>
    <row r="49" spans="8:8" x14ac:dyDescent="0.15">
      <c r="H49" s="179"/>
    </row>
    <row r="50" spans="8:8" x14ac:dyDescent="0.15">
      <c r="H50" s="179"/>
    </row>
    <row r="51" spans="8:8" x14ac:dyDescent="0.15">
      <c r="H51" s="179"/>
    </row>
    <row r="52" spans="8:8" x14ac:dyDescent="0.15">
      <c r="H52" s="179"/>
    </row>
    <row r="53" spans="8:8" x14ac:dyDescent="0.15">
      <c r="H53" s="179"/>
    </row>
    <row r="54" spans="8:8" x14ac:dyDescent="0.15">
      <c r="H54" s="179"/>
    </row>
    <row r="55" spans="8:8" x14ac:dyDescent="0.15">
      <c r="H55" s="179"/>
    </row>
    <row r="56" spans="8:8" x14ac:dyDescent="0.15">
      <c r="H56" s="179"/>
    </row>
    <row r="57" spans="8:8" x14ac:dyDescent="0.15">
      <c r="H57" s="179"/>
    </row>
    <row r="58" spans="8:8" x14ac:dyDescent="0.15">
      <c r="H58" s="179"/>
    </row>
    <row r="59" spans="8:8" x14ac:dyDescent="0.15">
      <c r="H59" s="179"/>
    </row>
    <row r="60" spans="8:8" x14ac:dyDescent="0.15">
      <c r="H60" s="179"/>
    </row>
    <row r="61" spans="8:8" x14ac:dyDescent="0.15">
      <c r="H61" s="179"/>
    </row>
    <row r="62" spans="8:8" x14ac:dyDescent="0.15">
      <c r="H62" s="179"/>
    </row>
    <row r="63" spans="8:8" x14ac:dyDescent="0.15">
      <c r="H63" s="179"/>
    </row>
    <row r="64" spans="8:8" x14ac:dyDescent="0.15">
      <c r="H64" s="179"/>
    </row>
    <row r="65" spans="8:8" x14ac:dyDescent="0.15">
      <c r="H65" s="179"/>
    </row>
    <row r="66" spans="8:8" x14ac:dyDescent="0.15">
      <c r="H66" s="179"/>
    </row>
    <row r="67" spans="8:8" x14ac:dyDescent="0.15">
      <c r="H67" s="179"/>
    </row>
    <row r="68" spans="8:8" x14ac:dyDescent="0.15">
      <c r="H68" s="179"/>
    </row>
    <row r="69" spans="8:8" x14ac:dyDescent="0.15">
      <c r="H69" s="179"/>
    </row>
    <row r="70" spans="8:8" x14ac:dyDescent="0.15">
      <c r="H70" s="179"/>
    </row>
    <row r="71" spans="8:8" x14ac:dyDescent="0.15">
      <c r="H71" s="179"/>
    </row>
    <row r="72" spans="8:8" x14ac:dyDescent="0.15">
      <c r="H72" s="179"/>
    </row>
    <row r="73" spans="8:8" x14ac:dyDescent="0.15">
      <c r="H73" s="179"/>
    </row>
    <row r="74" spans="8:8" x14ac:dyDescent="0.15">
      <c r="H74" s="179"/>
    </row>
  </sheetData>
  <conditionalFormatting sqref="H2:H74 I20">
    <cfRule type="containsText" dxfId="15" priority="6" stopIfTrue="1" operator="containsText" text="Deferred">
      <formula>NOT(ISERROR(SEARCH("Deferred",H2)))</formula>
    </cfRule>
    <cfRule type="containsText" dxfId="14" priority="7" stopIfTrue="1" operator="containsText" text="Waiting for start date">
      <formula>NOT(ISERROR(SEARCH("Waiting for start date",H2)))</formula>
    </cfRule>
    <cfRule type="containsText" dxfId="13" priority="8" stopIfTrue="1" operator="containsText" text="In progress">
      <formula>NOT(ISERROR(SEARCH("In progress",H2)))</formula>
    </cfRule>
    <cfRule type="containsText" dxfId="12" priority="9" stopIfTrue="1" operator="containsText" text="Stuck">
      <formula>NOT(ISERROR(SEARCH("Stuck",H2)))</formula>
    </cfRule>
    <cfRule type="containsText" dxfId="11" priority="10" stopIfTrue="1" operator="containsText" text="Complete">
      <formula>NOT(ISERROR(SEARCH("Complete",H2)))</formula>
    </cfRule>
  </conditionalFormatting>
  <conditionalFormatting sqref="I26:I30">
    <cfRule type="containsText" dxfId="10" priority="1" stopIfTrue="1" operator="containsText" text="Deferred">
      <formula>NOT(ISERROR(SEARCH("Deferred",I26)))</formula>
    </cfRule>
    <cfRule type="containsText" dxfId="9" priority="2" stopIfTrue="1" operator="containsText" text="Waiting for start date">
      <formula>NOT(ISERROR(SEARCH("Waiting for start date",I26)))</formula>
    </cfRule>
    <cfRule type="containsText" dxfId="8" priority="3" stopIfTrue="1" operator="containsText" text="In progress">
      <formula>NOT(ISERROR(SEARCH("In progress",I26)))</formula>
    </cfRule>
    <cfRule type="containsText" dxfId="7" priority="4" stopIfTrue="1" operator="containsText" text="Stuck">
      <formula>NOT(ISERROR(SEARCH("Stuck",I26)))</formula>
    </cfRule>
    <cfRule type="containsText" dxfId="6" priority="5" stopIfTrue="1" operator="containsText" text="Complete">
      <formula>NOT(ISERROR(SEARCH("Complete",I26)))</formula>
    </cfRule>
  </conditionalFormatting>
  <dataValidations count="3">
    <dataValidation type="list" allowBlank="1" showInputMessage="1" showErrorMessage="1" sqref="D2:D19" xr:uid="{8D0EC5E1-05F7-3340-A707-3AD26E932930}">
      <formula1>"Immédiate,Plus long terme"</formula1>
    </dataValidation>
    <dataValidation type="list" allowBlank="1" showInputMessage="1" showErrorMessage="1" sqref="H2:H74" xr:uid="{BF759F74-4698-D64A-BFC7-2975CF60D7B3}">
      <formula1>"En attente de la date de début,En cours,Bloqué,Terminé,Différé "</formula1>
    </dataValidation>
    <dataValidation type="list" allowBlank="1" showInputMessage="1" showErrorMessage="1" sqref="I26:I30 I20" xr:uid="{3EB08A0B-BC41-C541-96F4-C2F581072D45}">
      <formula1>"En attente de la date de début,En cours,Bloqué,Terminé,Différé (action à plus long terme)"</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8B08C-638F-274A-B0AC-5082CCA12FF2}">
  <sheetPr>
    <tabColor theme="0" tint="-0.249977111117893"/>
  </sheetPr>
  <dimension ref="A1:L65"/>
  <sheetViews>
    <sheetView zoomScale="90" zoomScaleNormal="90" workbookViewId="0">
      <selection activeCell="F22" sqref="F22"/>
    </sheetView>
  </sheetViews>
  <sheetFormatPr baseColWidth="10" defaultColWidth="11.5" defaultRowHeight="13" x14ac:dyDescent="0.15"/>
  <cols>
    <col min="1" max="1" width="21.6640625" bestFit="1" customWidth="1"/>
    <col min="2" max="2" width="10.5" customWidth="1"/>
    <col min="3" max="3" width="19.83203125" customWidth="1"/>
    <col min="4" max="4" width="42.83203125" customWidth="1"/>
    <col min="5" max="5" width="17" customWidth="1"/>
    <col min="6" max="6" width="21.6640625" customWidth="1"/>
    <col min="7" max="7" width="4" customWidth="1"/>
    <col min="8" max="8" width="101" customWidth="1"/>
    <col min="9" max="9" width="86.33203125" customWidth="1"/>
    <col min="10" max="10" width="72.1640625" customWidth="1"/>
    <col min="12" max="12" width="24.1640625" customWidth="1"/>
  </cols>
  <sheetData>
    <row r="1" spans="1:12" s="150" customFormat="1" ht="157" x14ac:dyDescent="0.15">
      <c r="A1" s="147" t="s">
        <v>125</v>
      </c>
      <c r="B1" s="193" t="s">
        <v>126</v>
      </c>
      <c r="C1" s="148" t="s">
        <v>127</v>
      </c>
      <c r="D1" s="148" t="s">
        <v>128</v>
      </c>
      <c r="E1" s="148" t="s">
        <v>129</v>
      </c>
      <c r="F1" s="148" t="s">
        <v>130</v>
      </c>
      <c r="G1" s="149" t="s">
        <v>131</v>
      </c>
      <c r="H1" s="230" t="s">
        <v>132</v>
      </c>
      <c r="I1" s="231"/>
      <c r="J1" s="231"/>
      <c r="K1" s="149"/>
      <c r="L1" s="149"/>
    </row>
    <row r="2" spans="1:12" x14ac:dyDescent="0.15">
      <c r="A2" s="144"/>
      <c r="B2" s="121"/>
      <c r="C2" s="121"/>
      <c r="D2" s="121"/>
      <c r="E2" s="121" t="s">
        <v>133</v>
      </c>
      <c r="F2" s="121" t="s">
        <v>133</v>
      </c>
      <c r="G2" s="106" t="s">
        <v>131</v>
      </c>
      <c r="H2" s="168" t="s">
        <v>134</v>
      </c>
      <c r="I2" s="168" t="s">
        <v>135</v>
      </c>
      <c r="J2" s="168" t="s">
        <v>136</v>
      </c>
      <c r="K2" s="72"/>
      <c r="L2" s="72"/>
    </row>
    <row r="3" spans="1:12" ht="15" x14ac:dyDescent="0.2">
      <c r="A3" s="120"/>
      <c r="B3" s="121"/>
      <c r="C3" s="121"/>
      <c r="D3" s="121"/>
      <c r="E3" s="121" t="s">
        <v>133</v>
      </c>
      <c r="F3" s="121" t="s">
        <v>133</v>
      </c>
      <c r="G3" s="106" t="s">
        <v>131</v>
      </c>
      <c r="H3" s="169" t="s">
        <v>137</v>
      </c>
      <c r="I3" s="169" t="s">
        <v>138</v>
      </c>
      <c r="J3" s="169" t="s">
        <v>139</v>
      </c>
      <c r="K3" s="72"/>
      <c r="L3" s="143"/>
    </row>
    <row r="4" spans="1:12" x14ac:dyDescent="0.15">
      <c r="A4" s="120"/>
      <c r="B4" s="121"/>
      <c r="C4" s="121"/>
      <c r="D4" s="121"/>
      <c r="E4" s="121" t="s">
        <v>133</v>
      </c>
      <c r="F4" s="121" t="s">
        <v>133</v>
      </c>
      <c r="G4" s="106" t="s">
        <v>131</v>
      </c>
      <c r="H4" s="169" t="s">
        <v>268</v>
      </c>
      <c r="I4" s="169" t="s">
        <v>140</v>
      </c>
      <c r="J4" s="169" t="s">
        <v>141</v>
      </c>
      <c r="K4" s="72"/>
      <c r="L4" s="72"/>
    </row>
    <row r="5" spans="1:12" x14ac:dyDescent="0.15">
      <c r="A5" s="120"/>
      <c r="B5" s="121"/>
      <c r="C5" s="121"/>
      <c r="D5" s="121"/>
      <c r="E5" s="121" t="s">
        <v>133</v>
      </c>
      <c r="F5" s="121" t="s">
        <v>133</v>
      </c>
      <c r="G5" s="106" t="s">
        <v>131</v>
      </c>
      <c r="H5" s="169" t="s">
        <v>142</v>
      </c>
      <c r="I5" s="169" t="s">
        <v>143</v>
      </c>
      <c r="J5" s="169" t="s">
        <v>144</v>
      </c>
      <c r="K5" s="72"/>
      <c r="L5" s="72"/>
    </row>
    <row r="6" spans="1:12" x14ac:dyDescent="0.15">
      <c r="A6" s="120"/>
      <c r="B6" s="121"/>
      <c r="C6" s="121"/>
      <c r="D6" s="121"/>
      <c r="E6" s="121" t="s">
        <v>133</v>
      </c>
      <c r="F6" s="121" t="s">
        <v>133</v>
      </c>
      <c r="G6" s="106" t="s">
        <v>131</v>
      </c>
      <c r="H6" s="169" t="s">
        <v>145</v>
      </c>
      <c r="I6" s="169" t="s">
        <v>146</v>
      </c>
      <c r="J6" s="169" t="s">
        <v>147</v>
      </c>
      <c r="K6" s="72"/>
      <c r="L6" s="72"/>
    </row>
    <row r="7" spans="1:12" x14ac:dyDescent="0.15">
      <c r="A7" s="120"/>
      <c r="B7" s="121"/>
      <c r="C7" s="121"/>
      <c r="D7" s="121"/>
      <c r="E7" s="121" t="s">
        <v>133</v>
      </c>
      <c r="F7" s="121" t="s">
        <v>133</v>
      </c>
      <c r="G7" s="106" t="s">
        <v>131</v>
      </c>
      <c r="H7" s="168" t="s">
        <v>148</v>
      </c>
      <c r="I7" s="169" t="s">
        <v>149</v>
      </c>
      <c r="J7" s="169" t="s">
        <v>150</v>
      </c>
      <c r="K7" s="72"/>
      <c r="L7" s="72"/>
    </row>
    <row r="8" spans="1:12" x14ac:dyDescent="0.15">
      <c r="A8" s="120"/>
      <c r="B8" s="121"/>
      <c r="C8" s="121"/>
      <c r="D8" s="121"/>
      <c r="E8" s="121" t="s">
        <v>133</v>
      </c>
      <c r="F8" s="121" t="s">
        <v>133</v>
      </c>
      <c r="G8" s="106" t="s">
        <v>131</v>
      </c>
      <c r="H8" s="169" t="s">
        <v>151</v>
      </c>
      <c r="I8" s="169" t="s">
        <v>152</v>
      </c>
      <c r="J8" s="168" t="s">
        <v>153</v>
      </c>
      <c r="K8" s="72"/>
      <c r="L8" s="72"/>
    </row>
    <row r="9" spans="1:12" x14ac:dyDescent="0.15">
      <c r="A9" s="120"/>
      <c r="B9" s="121"/>
      <c r="C9" s="121"/>
      <c r="D9" s="121"/>
      <c r="E9" s="121" t="s">
        <v>133</v>
      </c>
      <c r="F9" s="121" t="s">
        <v>133</v>
      </c>
      <c r="G9" s="106" t="s">
        <v>131</v>
      </c>
      <c r="H9" s="169" t="s">
        <v>154</v>
      </c>
      <c r="I9" s="168" t="s">
        <v>155</v>
      </c>
      <c r="J9" s="169" t="s">
        <v>156</v>
      </c>
      <c r="K9" s="72"/>
      <c r="L9" s="72"/>
    </row>
    <row r="10" spans="1:12" x14ac:dyDescent="0.15">
      <c r="A10" s="120"/>
      <c r="B10" s="121"/>
      <c r="C10" s="121"/>
      <c r="D10" s="121"/>
      <c r="E10" s="121" t="s">
        <v>133</v>
      </c>
      <c r="F10" s="121" t="s">
        <v>133</v>
      </c>
      <c r="G10" s="106" t="s">
        <v>131</v>
      </c>
      <c r="H10" s="169" t="s">
        <v>157</v>
      </c>
      <c r="I10" s="169" t="s">
        <v>158</v>
      </c>
      <c r="J10" s="169" t="s">
        <v>159</v>
      </c>
      <c r="K10" s="72"/>
      <c r="L10" s="72"/>
    </row>
    <row r="11" spans="1:12" x14ac:dyDescent="0.15">
      <c r="A11" s="120"/>
      <c r="B11" s="121"/>
      <c r="C11" s="121"/>
      <c r="D11" s="121"/>
      <c r="E11" s="121" t="s">
        <v>133</v>
      </c>
      <c r="F11" s="121" t="s">
        <v>133</v>
      </c>
      <c r="G11" s="106" t="s">
        <v>131</v>
      </c>
      <c r="H11" s="169" t="s">
        <v>160</v>
      </c>
      <c r="I11" s="169" t="s">
        <v>161</v>
      </c>
      <c r="J11" s="169" t="s">
        <v>162</v>
      </c>
      <c r="K11" s="72"/>
      <c r="L11" s="72"/>
    </row>
    <row r="12" spans="1:12" x14ac:dyDescent="0.15">
      <c r="A12" s="120"/>
      <c r="B12" s="121"/>
      <c r="C12" s="121"/>
      <c r="D12" s="121"/>
      <c r="E12" s="121" t="s">
        <v>133</v>
      </c>
      <c r="F12" s="121" t="s">
        <v>133</v>
      </c>
      <c r="G12" s="106" t="s">
        <v>131</v>
      </c>
      <c r="H12" s="169" t="s">
        <v>163</v>
      </c>
      <c r="I12" s="169" t="s">
        <v>164</v>
      </c>
      <c r="J12" s="169" t="s">
        <v>165</v>
      </c>
      <c r="K12" s="72"/>
      <c r="L12" s="72"/>
    </row>
    <row r="13" spans="1:12" x14ac:dyDescent="0.15">
      <c r="A13" s="120"/>
      <c r="B13" s="121"/>
      <c r="C13" s="121"/>
      <c r="D13" s="121"/>
      <c r="E13" s="121" t="s">
        <v>133</v>
      </c>
      <c r="F13" s="121" t="s">
        <v>133</v>
      </c>
      <c r="G13" s="106" t="s">
        <v>131</v>
      </c>
      <c r="H13" s="169" t="s">
        <v>166</v>
      </c>
      <c r="I13" s="169" t="s">
        <v>167</v>
      </c>
      <c r="J13" s="169" t="s">
        <v>168</v>
      </c>
      <c r="K13" s="72"/>
      <c r="L13" s="72"/>
    </row>
    <row r="14" spans="1:12" x14ac:dyDescent="0.15">
      <c r="A14" s="120"/>
      <c r="B14" s="121"/>
      <c r="C14" s="121"/>
      <c r="D14" s="121"/>
      <c r="E14" s="121" t="s">
        <v>133</v>
      </c>
      <c r="F14" s="121" t="s">
        <v>133</v>
      </c>
      <c r="G14" s="106" t="s">
        <v>131</v>
      </c>
      <c r="H14" s="168" t="s">
        <v>169</v>
      </c>
      <c r="I14" s="170"/>
      <c r="J14" s="169" t="s">
        <v>170</v>
      </c>
      <c r="K14" s="72"/>
      <c r="L14" s="72"/>
    </row>
    <row r="15" spans="1:12" x14ac:dyDescent="0.15">
      <c r="A15" s="120"/>
      <c r="B15" s="121"/>
      <c r="C15" s="121"/>
      <c r="D15" s="121"/>
      <c r="E15" s="121" t="s">
        <v>133</v>
      </c>
      <c r="F15" s="121" t="s">
        <v>133</v>
      </c>
      <c r="G15" s="106" t="s">
        <v>131</v>
      </c>
      <c r="H15" s="169" t="s">
        <v>171</v>
      </c>
      <c r="I15" s="170"/>
      <c r="J15" s="169" t="s">
        <v>172</v>
      </c>
      <c r="K15" s="72"/>
      <c r="L15" s="72"/>
    </row>
    <row r="16" spans="1:12" x14ac:dyDescent="0.15">
      <c r="A16" s="120"/>
      <c r="B16" s="121"/>
      <c r="C16" s="121"/>
      <c r="D16" s="121"/>
      <c r="E16" s="121" t="s">
        <v>133</v>
      </c>
      <c r="F16" s="121" t="s">
        <v>133</v>
      </c>
      <c r="G16" s="106" t="s">
        <v>131</v>
      </c>
      <c r="H16" s="169" t="s">
        <v>173</v>
      </c>
      <c r="I16" s="170"/>
      <c r="J16" s="170"/>
      <c r="K16" s="72"/>
      <c r="L16" s="72"/>
    </row>
    <row r="17" spans="1:12" x14ac:dyDescent="0.15">
      <c r="A17" s="120"/>
      <c r="B17" s="121"/>
      <c r="C17" s="121"/>
      <c r="D17" s="121"/>
      <c r="E17" s="121" t="s">
        <v>133</v>
      </c>
      <c r="F17" s="121" t="s">
        <v>133</v>
      </c>
      <c r="G17" s="106" t="s">
        <v>131</v>
      </c>
      <c r="H17" s="168" t="s">
        <v>174</v>
      </c>
      <c r="I17" s="170"/>
      <c r="J17" s="170"/>
      <c r="K17" s="72"/>
      <c r="L17" s="72"/>
    </row>
    <row r="18" spans="1:12" x14ac:dyDescent="0.15">
      <c r="A18" s="120"/>
      <c r="B18" s="121"/>
      <c r="C18" s="121"/>
      <c r="D18" s="121"/>
      <c r="E18" s="121" t="s">
        <v>133</v>
      </c>
      <c r="F18" s="121" t="s">
        <v>133</v>
      </c>
      <c r="G18" s="106" t="s">
        <v>131</v>
      </c>
      <c r="H18" s="169" t="s">
        <v>175</v>
      </c>
      <c r="I18" s="170"/>
      <c r="J18" s="170"/>
      <c r="K18" s="72"/>
      <c r="L18" s="72"/>
    </row>
    <row r="19" spans="1:12" x14ac:dyDescent="0.15">
      <c r="A19" s="120"/>
      <c r="B19" s="121"/>
      <c r="C19" s="121"/>
      <c r="D19" s="121"/>
      <c r="E19" s="121" t="s">
        <v>133</v>
      </c>
      <c r="F19" s="121" t="s">
        <v>133</v>
      </c>
      <c r="G19" s="106" t="s">
        <v>131</v>
      </c>
      <c r="H19" s="169" t="s">
        <v>176</v>
      </c>
      <c r="I19" s="170"/>
      <c r="J19" s="170"/>
      <c r="K19" s="72"/>
      <c r="L19" s="72"/>
    </row>
    <row r="20" spans="1:12" x14ac:dyDescent="0.15">
      <c r="A20" s="122"/>
      <c r="B20" s="123"/>
      <c r="C20" s="123"/>
      <c r="D20" s="121"/>
      <c r="E20" s="121" t="s">
        <v>133</v>
      </c>
      <c r="F20" s="121" t="s">
        <v>133</v>
      </c>
      <c r="G20" s="106" t="s">
        <v>131</v>
      </c>
      <c r="H20" s="171"/>
      <c r="I20" s="170"/>
      <c r="J20" s="170"/>
      <c r="K20" s="72"/>
      <c r="L20" s="72"/>
    </row>
    <row r="21" spans="1:12" ht="15" x14ac:dyDescent="0.2">
      <c r="A21" s="227" t="s">
        <v>177</v>
      </c>
      <c r="B21" s="228"/>
      <c r="C21" s="228"/>
      <c r="D21" s="228"/>
      <c r="E21" s="228"/>
      <c r="F21" s="228"/>
      <c r="G21" s="106" t="s">
        <v>131</v>
      </c>
      <c r="H21" s="172"/>
      <c r="I21" s="171"/>
      <c r="J21" s="171"/>
      <c r="K21" s="72"/>
      <c r="L21" s="72"/>
    </row>
    <row r="22" spans="1:12" ht="15" x14ac:dyDescent="0.2">
      <c r="H22" s="130"/>
    </row>
    <row r="23" spans="1:12" ht="91.25" customHeight="1" x14ac:dyDescent="0.15">
      <c r="A23" s="229" t="s">
        <v>178</v>
      </c>
      <c r="B23" s="229"/>
      <c r="I23" s="132"/>
    </row>
    <row r="24" spans="1:12" x14ac:dyDescent="0.15">
      <c r="A24" s="124" t="s">
        <v>263</v>
      </c>
      <c r="B24" s="110" t="s">
        <v>264</v>
      </c>
      <c r="I24" s="133"/>
    </row>
    <row r="25" spans="1:12" x14ac:dyDescent="0.15">
      <c r="A25" s="121" t="s">
        <v>265</v>
      </c>
      <c r="B25" s="232"/>
      <c r="I25" s="133"/>
    </row>
    <row r="26" spans="1:12" x14ac:dyDescent="0.15">
      <c r="A26" s="121" t="s">
        <v>266</v>
      </c>
      <c r="B26" s="232"/>
      <c r="I26" s="133"/>
    </row>
    <row r="27" spans="1:12" x14ac:dyDescent="0.15">
      <c r="I27" s="133"/>
    </row>
    <row r="28" spans="1:12" ht="15" x14ac:dyDescent="0.15">
      <c r="I28" s="132"/>
    </row>
    <row r="29" spans="1:12" x14ac:dyDescent="0.15">
      <c r="I29" s="133"/>
    </row>
    <row r="30" spans="1:12" ht="15" x14ac:dyDescent="0.2">
      <c r="H30" s="130"/>
      <c r="I30" s="133"/>
    </row>
    <row r="31" spans="1:12" ht="15" x14ac:dyDescent="0.2">
      <c r="H31" s="129"/>
      <c r="I31" s="133"/>
    </row>
    <row r="32" spans="1:12" ht="15" x14ac:dyDescent="0.2">
      <c r="H32" s="130"/>
      <c r="I32" s="133"/>
    </row>
    <row r="33" spans="4:9" ht="15" x14ac:dyDescent="0.2">
      <c r="H33" s="130"/>
      <c r="I33" s="132"/>
    </row>
    <row r="34" spans="4:9" ht="15" x14ac:dyDescent="0.2">
      <c r="H34" s="130"/>
      <c r="I34" s="133"/>
    </row>
    <row r="35" spans="4:9" ht="15" x14ac:dyDescent="0.2">
      <c r="H35" s="130"/>
      <c r="I35" s="133"/>
    </row>
    <row r="36" spans="4:9" ht="15" x14ac:dyDescent="0.2">
      <c r="H36" s="130"/>
      <c r="I36" s="133"/>
    </row>
    <row r="37" spans="4:9" ht="15" x14ac:dyDescent="0.2">
      <c r="H37" s="130"/>
      <c r="I37" s="132"/>
    </row>
    <row r="38" spans="4:9" ht="15" x14ac:dyDescent="0.2">
      <c r="H38" s="129"/>
      <c r="I38" s="133"/>
    </row>
    <row r="39" spans="4:9" ht="15" x14ac:dyDescent="0.2">
      <c r="H39" s="130"/>
      <c r="I39" s="133"/>
    </row>
    <row r="40" spans="4:9" ht="15" x14ac:dyDescent="0.2">
      <c r="H40" s="130"/>
      <c r="I40" s="132"/>
    </row>
    <row r="41" spans="4:9" ht="15" x14ac:dyDescent="0.2">
      <c r="D41" s="125"/>
      <c r="H41" s="130"/>
      <c r="I41" s="133"/>
    </row>
    <row r="42" spans="4:9" ht="15" x14ac:dyDescent="0.2">
      <c r="D42" s="125"/>
      <c r="H42" s="129"/>
      <c r="I42" s="133"/>
    </row>
    <row r="43" spans="4:9" ht="15" x14ac:dyDescent="0.2">
      <c r="D43" s="125"/>
      <c r="H43" s="130"/>
      <c r="I43" s="133"/>
    </row>
    <row r="44" spans="4:9" ht="15" x14ac:dyDescent="0.2">
      <c r="D44" s="125"/>
      <c r="H44" s="130"/>
      <c r="I44" s="133"/>
    </row>
    <row r="45" spans="4:9" ht="15" x14ac:dyDescent="0.2">
      <c r="D45" s="125"/>
      <c r="H45" s="130"/>
      <c r="I45" s="133"/>
    </row>
    <row r="46" spans="4:9" ht="15" x14ac:dyDescent="0.2">
      <c r="D46" s="125"/>
      <c r="H46" s="130"/>
      <c r="I46" s="132"/>
    </row>
    <row r="47" spans="4:9" ht="15" x14ac:dyDescent="0.2">
      <c r="H47" s="130"/>
      <c r="I47" s="133"/>
    </row>
    <row r="48" spans="4:9" ht="16" x14ac:dyDescent="0.2">
      <c r="H48" s="131"/>
      <c r="I48" s="133"/>
    </row>
    <row r="49" spans="8:9" ht="15" x14ac:dyDescent="0.2">
      <c r="H49" s="129"/>
      <c r="I49" s="133"/>
    </row>
    <row r="50" spans="8:9" ht="15" x14ac:dyDescent="0.2">
      <c r="H50" s="130"/>
      <c r="I50" s="133"/>
    </row>
    <row r="51" spans="8:9" ht="15" x14ac:dyDescent="0.2">
      <c r="H51" s="130"/>
      <c r="I51" s="132"/>
    </row>
    <row r="52" spans="8:9" ht="15" x14ac:dyDescent="0.2">
      <c r="H52" s="130"/>
      <c r="I52" s="132"/>
    </row>
    <row r="53" spans="8:9" ht="15" x14ac:dyDescent="0.2">
      <c r="H53" s="130"/>
      <c r="I53" s="132"/>
    </row>
    <row r="54" spans="8:9" ht="15" x14ac:dyDescent="0.2">
      <c r="H54" s="130"/>
      <c r="I54" s="133"/>
    </row>
    <row r="55" spans="8:9" ht="15" x14ac:dyDescent="0.2">
      <c r="H55" s="129"/>
      <c r="I55" s="133"/>
    </row>
    <row r="56" spans="8:9" ht="15" x14ac:dyDescent="0.2">
      <c r="H56" s="130"/>
      <c r="I56" s="133"/>
    </row>
    <row r="57" spans="8:9" ht="15" x14ac:dyDescent="0.2">
      <c r="H57" s="130"/>
      <c r="I57" s="133"/>
    </row>
    <row r="58" spans="8:9" ht="15" x14ac:dyDescent="0.2">
      <c r="H58" s="130"/>
      <c r="I58" s="132"/>
    </row>
    <row r="59" spans="8:9" ht="15" x14ac:dyDescent="0.2">
      <c r="H59" s="130"/>
      <c r="I59" s="133"/>
    </row>
    <row r="60" spans="8:9" ht="15" x14ac:dyDescent="0.2">
      <c r="H60" s="130"/>
      <c r="I60" s="133"/>
    </row>
    <row r="61" spans="8:9" ht="15" x14ac:dyDescent="0.2">
      <c r="H61" s="129"/>
      <c r="I61" s="133"/>
    </row>
    <row r="62" spans="8:9" ht="15" x14ac:dyDescent="0.2">
      <c r="H62" s="130"/>
      <c r="I62" s="133"/>
    </row>
    <row r="63" spans="8:9" ht="15" x14ac:dyDescent="0.2">
      <c r="H63" s="130"/>
      <c r="I63" s="133"/>
    </row>
    <row r="64" spans="8:9" ht="15" x14ac:dyDescent="0.2">
      <c r="H64" s="130"/>
    </row>
    <row r="65" spans="8:8" ht="15" x14ac:dyDescent="0.2">
      <c r="H65" s="130"/>
    </row>
  </sheetData>
  <mergeCells count="3">
    <mergeCell ref="A21:F21"/>
    <mergeCell ref="A23:B23"/>
    <mergeCell ref="H1:J1"/>
  </mergeCells>
  <phoneticPr fontId="2" type="noConversion"/>
  <dataValidations count="1">
    <dataValidation type="list" allowBlank="1" showInputMessage="1" showErrorMessage="1" sqref="C2:C20" xr:uid="{8ECE6CAD-8952-E243-B49D-D34EF2ABA775}">
      <formula1>"Détection,Notification,Réponse"</formula1>
    </dataValidation>
  </dataValidations>
  <pageMargins left="0.7" right="0.7" top="0.75" bottom="0.75" header="0.3" footer="0.3"/>
  <pageSetup orientation="portrait" horizontalDpi="0" verticalDpi="0"/>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FCFACDA4-443C-A444-BBA6-6BF35396E6FC}">
          <x14:formula1>
            <xm:f>'Listes déroulantes'!$C$2:$C$60</xm:f>
          </x14:formula1>
          <xm:sqref>F2:F20</xm:sqref>
        </x14:dataValidation>
        <x14:dataValidation type="list" allowBlank="1" showInputMessage="1" showErrorMessage="1" xr:uid="{746A0B8C-72AC-4645-A298-876CA07A708C}">
          <x14:formula1>
            <xm:f>'Listes déroulantes'!$A$2:$A$38</xm:f>
          </x14:formula1>
          <xm:sqref>D2:D20</xm:sqref>
        </x14:dataValidation>
        <x14:dataValidation type="list" allowBlank="1" showInputMessage="1" showErrorMessage="1" xr:uid="{4B3AC62D-9037-4E52-82FD-9CCA7CE4D2EA}">
          <x14:formula1>
            <xm:f>'Listes déroulantes'!$B$2:$B$23</xm:f>
          </x14:formula1>
          <xm:sqref>E2:E20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B0655-77E4-4C4D-A86A-86EBCA33E9CA}">
  <sheetPr>
    <tabColor theme="0" tint="-0.249977111117893"/>
  </sheetPr>
  <dimension ref="A1:D60"/>
  <sheetViews>
    <sheetView workbookViewId="0">
      <selection activeCell="C23" sqref="C23"/>
    </sheetView>
  </sheetViews>
  <sheetFormatPr baseColWidth="10" defaultColWidth="11.5" defaultRowHeight="13" x14ac:dyDescent="0.15"/>
  <cols>
    <col min="1" max="1" width="107.6640625" customWidth="1"/>
    <col min="2" max="2" width="85.83203125" customWidth="1"/>
    <col min="3" max="3" width="114.6640625" customWidth="1"/>
  </cols>
  <sheetData>
    <row r="1" spans="1:4" s="162" customFormat="1" ht="40" customHeight="1" x14ac:dyDescent="0.2">
      <c r="A1" s="163" t="s">
        <v>179</v>
      </c>
      <c r="B1" s="163" t="s">
        <v>180</v>
      </c>
      <c r="C1" s="163" t="s">
        <v>181</v>
      </c>
      <c r="D1" s="161" t="s">
        <v>133</v>
      </c>
    </row>
    <row r="2" spans="1:4" ht="14" x14ac:dyDescent="0.15">
      <c r="A2" s="1" t="s">
        <v>137</v>
      </c>
      <c r="B2" s="135" t="s">
        <v>182</v>
      </c>
      <c r="C2" s="135" t="s">
        <v>183</v>
      </c>
      <c r="D2" s="134" t="s">
        <v>133</v>
      </c>
    </row>
    <row r="3" spans="1:4" ht="14" x14ac:dyDescent="0.15">
      <c r="A3" s="1" t="s">
        <v>184</v>
      </c>
      <c r="B3" s="135" t="s">
        <v>185</v>
      </c>
      <c r="C3" s="135" t="s">
        <v>186</v>
      </c>
      <c r="D3" s="134" t="s">
        <v>133</v>
      </c>
    </row>
    <row r="4" spans="1:4" ht="28" x14ac:dyDescent="0.15">
      <c r="A4" s="1" t="s">
        <v>142</v>
      </c>
      <c r="B4" s="135" t="s">
        <v>187</v>
      </c>
      <c r="C4" s="135" t="s">
        <v>188</v>
      </c>
      <c r="D4" s="134" t="s">
        <v>133</v>
      </c>
    </row>
    <row r="5" spans="1:4" ht="14" x14ac:dyDescent="0.15">
      <c r="A5" s="1" t="s">
        <v>145</v>
      </c>
      <c r="B5" s="135" t="s">
        <v>189</v>
      </c>
      <c r="C5" s="135" t="s">
        <v>190</v>
      </c>
      <c r="D5" s="134" t="s">
        <v>133</v>
      </c>
    </row>
    <row r="6" spans="1:4" ht="14" x14ac:dyDescent="0.15">
      <c r="A6" s="1" t="s">
        <v>151</v>
      </c>
      <c r="B6" s="135" t="s">
        <v>191</v>
      </c>
      <c r="C6" s="135" t="s">
        <v>192</v>
      </c>
      <c r="D6" s="134" t="s">
        <v>133</v>
      </c>
    </row>
    <row r="7" spans="1:4" ht="14" x14ac:dyDescent="0.15">
      <c r="A7" s="1" t="s">
        <v>154</v>
      </c>
      <c r="B7" s="135" t="s">
        <v>193</v>
      </c>
      <c r="C7" s="135" t="s">
        <v>194</v>
      </c>
      <c r="D7" s="134" t="s">
        <v>133</v>
      </c>
    </row>
    <row r="8" spans="1:4" ht="14" x14ac:dyDescent="0.15">
      <c r="A8" s="1" t="s">
        <v>195</v>
      </c>
      <c r="B8" s="135" t="s">
        <v>196</v>
      </c>
      <c r="C8" s="135" t="s">
        <v>197</v>
      </c>
      <c r="D8" s="134" t="s">
        <v>133</v>
      </c>
    </row>
    <row r="9" spans="1:4" ht="14" x14ac:dyDescent="0.15">
      <c r="A9" s="1" t="s">
        <v>160</v>
      </c>
      <c r="B9" s="135" t="s">
        <v>198</v>
      </c>
      <c r="C9" s="135" t="s">
        <v>199</v>
      </c>
      <c r="D9" s="134" t="s">
        <v>133</v>
      </c>
    </row>
    <row r="10" spans="1:4" ht="14" x14ac:dyDescent="0.15">
      <c r="A10" s="1" t="s">
        <v>163</v>
      </c>
      <c r="B10" s="135" t="s">
        <v>200</v>
      </c>
      <c r="C10" s="135" t="s">
        <v>201</v>
      </c>
      <c r="D10" s="134" t="s">
        <v>133</v>
      </c>
    </row>
    <row r="11" spans="1:4" ht="14" x14ac:dyDescent="0.15">
      <c r="A11" s="1" t="s">
        <v>166</v>
      </c>
      <c r="B11" s="135" t="s">
        <v>202</v>
      </c>
      <c r="C11" s="135" t="s">
        <v>203</v>
      </c>
      <c r="D11" s="134" t="s">
        <v>133</v>
      </c>
    </row>
    <row r="12" spans="1:4" ht="14" x14ac:dyDescent="0.15">
      <c r="A12" s="1" t="s">
        <v>171</v>
      </c>
      <c r="B12" s="135" t="s">
        <v>204</v>
      </c>
      <c r="C12" s="135" t="s">
        <v>205</v>
      </c>
      <c r="D12" s="134" t="s">
        <v>133</v>
      </c>
    </row>
    <row r="13" spans="1:4" ht="14" x14ac:dyDescent="0.15">
      <c r="A13" s="1" t="s">
        <v>173</v>
      </c>
      <c r="B13" s="135" t="s">
        <v>206</v>
      </c>
      <c r="C13" s="135" t="s">
        <v>207</v>
      </c>
      <c r="D13" s="134" t="s">
        <v>133</v>
      </c>
    </row>
    <row r="14" spans="1:4" ht="28" x14ac:dyDescent="0.15">
      <c r="A14" s="1" t="s">
        <v>175</v>
      </c>
      <c r="B14" s="135" t="s">
        <v>208</v>
      </c>
      <c r="C14" s="135" t="s">
        <v>209</v>
      </c>
      <c r="D14" s="134" t="s">
        <v>133</v>
      </c>
    </row>
    <row r="15" spans="1:4" ht="14" x14ac:dyDescent="0.15">
      <c r="A15" s="1" t="s">
        <v>176</v>
      </c>
      <c r="B15" s="135" t="s">
        <v>210</v>
      </c>
      <c r="C15" s="135" t="s">
        <v>211</v>
      </c>
      <c r="D15" s="134" t="s">
        <v>133</v>
      </c>
    </row>
    <row r="16" spans="1:4" ht="14" x14ac:dyDescent="0.15">
      <c r="A16" s="1" t="s">
        <v>138</v>
      </c>
      <c r="B16" s="135" t="s">
        <v>212</v>
      </c>
      <c r="C16" s="135" t="s">
        <v>213</v>
      </c>
      <c r="D16" s="134" t="s">
        <v>133</v>
      </c>
    </row>
    <row r="17" spans="1:4" ht="14" x14ac:dyDescent="0.15">
      <c r="A17" s="1" t="s">
        <v>140</v>
      </c>
      <c r="B17" s="135" t="s">
        <v>214</v>
      </c>
      <c r="C17" s="135" t="s">
        <v>215</v>
      </c>
      <c r="D17" s="134" t="s">
        <v>133</v>
      </c>
    </row>
    <row r="18" spans="1:4" ht="14" x14ac:dyDescent="0.15">
      <c r="A18" s="1" t="s">
        <v>143</v>
      </c>
      <c r="B18" s="135" t="s">
        <v>216</v>
      </c>
      <c r="C18" s="135" t="s">
        <v>217</v>
      </c>
      <c r="D18" s="134" t="s">
        <v>133</v>
      </c>
    </row>
    <row r="19" spans="1:4" ht="28" x14ac:dyDescent="0.15">
      <c r="A19" s="1" t="s">
        <v>146</v>
      </c>
      <c r="B19" s="135" t="s">
        <v>218</v>
      </c>
      <c r="C19" s="135" t="s">
        <v>219</v>
      </c>
      <c r="D19" s="134" t="s">
        <v>133</v>
      </c>
    </row>
    <row r="20" spans="1:4" ht="28" x14ac:dyDescent="0.15">
      <c r="A20" s="1" t="s">
        <v>149</v>
      </c>
      <c r="B20" s="135" t="s">
        <v>220</v>
      </c>
      <c r="C20" s="135" t="s">
        <v>221</v>
      </c>
      <c r="D20" s="134" t="s">
        <v>133</v>
      </c>
    </row>
    <row r="21" spans="1:4" x14ac:dyDescent="0.15">
      <c r="A21" s="1" t="s">
        <v>152</v>
      </c>
      <c r="B21" s="135"/>
      <c r="C21" s="135"/>
      <c r="D21" s="134"/>
    </row>
    <row r="22" spans="1:4" ht="14" x14ac:dyDescent="0.15">
      <c r="A22" s="1" t="s">
        <v>158</v>
      </c>
      <c r="B22" s="106" t="s">
        <v>77</v>
      </c>
      <c r="C22" s="135" t="s">
        <v>222</v>
      </c>
      <c r="D22" s="134" t="s">
        <v>133</v>
      </c>
    </row>
    <row r="23" spans="1:4" ht="14" x14ac:dyDescent="0.15">
      <c r="A23" s="1" t="s">
        <v>161</v>
      </c>
      <c r="B23" s="106" t="s">
        <v>133</v>
      </c>
      <c r="C23" s="135" t="s">
        <v>223</v>
      </c>
      <c r="D23" s="134" t="s">
        <v>133</v>
      </c>
    </row>
    <row r="24" spans="1:4" ht="14" x14ac:dyDescent="0.15">
      <c r="A24" s="1" t="s">
        <v>164</v>
      </c>
      <c r="B24" s="106" t="s">
        <v>133</v>
      </c>
      <c r="C24" s="135" t="s">
        <v>224</v>
      </c>
      <c r="D24" s="134" t="s">
        <v>133</v>
      </c>
    </row>
    <row r="25" spans="1:4" ht="14" x14ac:dyDescent="0.15">
      <c r="A25" s="1" t="s">
        <v>167</v>
      </c>
      <c r="B25" s="106" t="s">
        <v>133</v>
      </c>
      <c r="C25" s="135" t="s">
        <v>225</v>
      </c>
      <c r="D25" s="134" t="s">
        <v>133</v>
      </c>
    </row>
    <row r="26" spans="1:4" ht="14" x14ac:dyDescent="0.15">
      <c r="A26" s="1" t="s">
        <v>226</v>
      </c>
      <c r="B26" s="106" t="s">
        <v>133</v>
      </c>
      <c r="C26" s="135" t="s">
        <v>227</v>
      </c>
      <c r="D26" s="134" t="s">
        <v>133</v>
      </c>
    </row>
    <row r="27" spans="1:4" ht="14" x14ac:dyDescent="0.15">
      <c r="A27" s="1" t="s">
        <v>141</v>
      </c>
      <c r="B27" s="106" t="s">
        <v>133</v>
      </c>
      <c r="C27" s="135" t="s">
        <v>228</v>
      </c>
      <c r="D27" s="134" t="s">
        <v>133</v>
      </c>
    </row>
    <row r="28" spans="1:4" ht="14" x14ac:dyDescent="0.15">
      <c r="A28" s="1" t="s">
        <v>144</v>
      </c>
      <c r="B28" s="106" t="s">
        <v>133</v>
      </c>
      <c r="C28" s="135" t="s">
        <v>229</v>
      </c>
      <c r="D28" s="134" t="s">
        <v>133</v>
      </c>
    </row>
    <row r="29" spans="1:4" ht="14" x14ac:dyDescent="0.15">
      <c r="A29" s="1" t="s">
        <v>147</v>
      </c>
      <c r="B29" s="106" t="s">
        <v>133</v>
      </c>
      <c r="C29" s="135" t="s">
        <v>230</v>
      </c>
      <c r="D29" s="134" t="s">
        <v>133</v>
      </c>
    </row>
    <row r="30" spans="1:4" ht="14" x14ac:dyDescent="0.15">
      <c r="A30" s="1" t="s">
        <v>150</v>
      </c>
      <c r="B30" s="106" t="s">
        <v>133</v>
      </c>
      <c r="C30" s="135" t="s">
        <v>231</v>
      </c>
      <c r="D30" s="134" t="s">
        <v>133</v>
      </c>
    </row>
    <row r="31" spans="1:4" ht="14" x14ac:dyDescent="0.15">
      <c r="A31" s="1" t="s">
        <v>156</v>
      </c>
      <c r="B31" s="106" t="s">
        <v>133</v>
      </c>
      <c r="C31" s="135" t="s">
        <v>232</v>
      </c>
      <c r="D31" s="134" t="s">
        <v>133</v>
      </c>
    </row>
    <row r="32" spans="1:4" ht="14" x14ac:dyDescent="0.15">
      <c r="A32" s="1" t="s">
        <v>159</v>
      </c>
      <c r="B32" s="106" t="s">
        <v>133</v>
      </c>
      <c r="C32" s="135" t="s">
        <v>233</v>
      </c>
      <c r="D32" s="134" t="s">
        <v>133</v>
      </c>
    </row>
    <row r="33" spans="1:4" ht="14" x14ac:dyDescent="0.15">
      <c r="A33" s="1" t="s">
        <v>162</v>
      </c>
      <c r="B33" s="106" t="s">
        <v>133</v>
      </c>
      <c r="C33" s="135" t="s">
        <v>234</v>
      </c>
      <c r="D33" s="134" t="s">
        <v>133</v>
      </c>
    </row>
    <row r="34" spans="1:4" ht="14" x14ac:dyDescent="0.15">
      <c r="A34" s="1" t="s">
        <v>165</v>
      </c>
      <c r="B34" s="106" t="s">
        <v>133</v>
      </c>
      <c r="C34" s="135" t="s">
        <v>235</v>
      </c>
      <c r="D34" s="134" t="s">
        <v>133</v>
      </c>
    </row>
    <row r="35" spans="1:4" ht="14" x14ac:dyDescent="0.15">
      <c r="A35" s="1" t="s">
        <v>168</v>
      </c>
      <c r="B35" s="106" t="s">
        <v>133</v>
      </c>
      <c r="C35" s="135" t="s">
        <v>236</v>
      </c>
      <c r="D35" s="134" t="s">
        <v>133</v>
      </c>
    </row>
    <row r="36" spans="1:4" ht="14" x14ac:dyDescent="0.15">
      <c r="A36" s="1" t="s">
        <v>170</v>
      </c>
      <c r="B36" s="106" t="s">
        <v>133</v>
      </c>
      <c r="C36" s="135" t="s">
        <v>237</v>
      </c>
      <c r="D36" s="134" t="s">
        <v>133</v>
      </c>
    </row>
    <row r="37" spans="1:4" ht="14" x14ac:dyDescent="0.15">
      <c r="A37" s="1" t="s">
        <v>172</v>
      </c>
      <c r="B37" s="106" t="s">
        <v>133</v>
      </c>
      <c r="C37" s="135" t="s">
        <v>238</v>
      </c>
      <c r="D37" s="134" t="s">
        <v>133</v>
      </c>
    </row>
    <row r="38" spans="1:4" ht="14" x14ac:dyDescent="0.15">
      <c r="A38" s="106" t="s">
        <v>239</v>
      </c>
      <c r="B38" s="106" t="s">
        <v>133</v>
      </c>
      <c r="C38" s="135" t="s">
        <v>240</v>
      </c>
      <c r="D38" s="134" t="s">
        <v>133</v>
      </c>
    </row>
    <row r="39" spans="1:4" ht="14" x14ac:dyDescent="0.15">
      <c r="B39" s="106" t="s">
        <v>133</v>
      </c>
      <c r="C39" s="135" t="s">
        <v>241</v>
      </c>
      <c r="D39" s="134" t="s">
        <v>133</v>
      </c>
    </row>
    <row r="40" spans="1:4" ht="14" x14ac:dyDescent="0.15">
      <c r="A40" s="106"/>
      <c r="B40" s="106" t="s">
        <v>133</v>
      </c>
      <c r="C40" s="135" t="s">
        <v>242</v>
      </c>
      <c r="D40" s="134" t="s">
        <v>133</v>
      </c>
    </row>
    <row r="41" spans="1:4" ht="14" x14ac:dyDescent="0.15">
      <c r="A41" s="106"/>
      <c r="B41" s="106" t="s">
        <v>133</v>
      </c>
      <c r="C41" s="135" t="s">
        <v>243</v>
      </c>
      <c r="D41" s="134" t="s">
        <v>133</v>
      </c>
    </row>
    <row r="42" spans="1:4" ht="28" x14ac:dyDescent="0.15">
      <c r="A42" s="106"/>
      <c r="B42" s="106" t="s">
        <v>133</v>
      </c>
      <c r="C42" s="135" t="s">
        <v>244</v>
      </c>
      <c r="D42" s="134" t="s">
        <v>133</v>
      </c>
    </row>
    <row r="43" spans="1:4" ht="14" x14ac:dyDescent="0.15">
      <c r="A43" s="106"/>
      <c r="B43" s="106" t="s">
        <v>133</v>
      </c>
      <c r="C43" s="135" t="s">
        <v>245</v>
      </c>
      <c r="D43" s="134" t="s">
        <v>133</v>
      </c>
    </row>
    <row r="44" spans="1:4" ht="14" x14ac:dyDescent="0.15">
      <c r="A44" s="106"/>
      <c r="B44" s="106" t="s">
        <v>133</v>
      </c>
      <c r="C44" s="135" t="s">
        <v>246</v>
      </c>
      <c r="D44" s="134" t="s">
        <v>133</v>
      </c>
    </row>
    <row r="45" spans="1:4" ht="14" x14ac:dyDescent="0.15">
      <c r="A45" s="106"/>
      <c r="B45" s="106" t="s">
        <v>133</v>
      </c>
      <c r="C45" s="135" t="s">
        <v>247</v>
      </c>
      <c r="D45" s="134" t="s">
        <v>133</v>
      </c>
    </row>
    <row r="46" spans="1:4" ht="14" x14ac:dyDescent="0.15">
      <c r="A46" s="106"/>
      <c r="B46" s="106" t="s">
        <v>133</v>
      </c>
      <c r="C46" s="135" t="s">
        <v>248</v>
      </c>
      <c r="D46" s="134" t="s">
        <v>133</v>
      </c>
    </row>
    <row r="47" spans="1:4" ht="14" x14ac:dyDescent="0.15">
      <c r="A47" s="106"/>
      <c r="B47" s="106" t="s">
        <v>133</v>
      </c>
      <c r="C47" s="135" t="s">
        <v>249</v>
      </c>
      <c r="D47" s="134" t="s">
        <v>133</v>
      </c>
    </row>
    <row r="48" spans="1:4" ht="14" x14ac:dyDescent="0.15">
      <c r="A48" s="106"/>
      <c r="B48" s="106" t="s">
        <v>133</v>
      </c>
      <c r="C48" s="135" t="s">
        <v>250</v>
      </c>
      <c r="D48" s="134" t="s">
        <v>133</v>
      </c>
    </row>
    <row r="49" spans="1:4" ht="14" x14ac:dyDescent="0.15">
      <c r="A49" s="106"/>
      <c r="B49" s="106" t="s">
        <v>133</v>
      </c>
      <c r="C49" s="135" t="s">
        <v>251</v>
      </c>
      <c r="D49" s="134" t="s">
        <v>133</v>
      </c>
    </row>
    <row r="50" spans="1:4" ht="14" x14ac:dyDescent="0.15">
      <c r="A50" s="106"/>
      <c r="B50" s="106" t="s">
        <v>133</v>
      </c>
      <c r="C50" s="135" t="s">
        <v>252</v>
      </c>
      <c r="D50" s="134" t="s">
        <v>133</v>
      </c>
    </row>
    <row r="51" spans="1:4" ht="14" x14ac:dyDescent="0.15">
      <c r="A51" s="106"/>
      <c r="B51" s="106" t="s">
        <v>133</v>
      </c>
      <c r="C51" s="135" t="s">
        <v>253</v>
      </c>
      <c r="D51" s="134" t="s">
        <v>133</v>
      </c>
    </row>
    <row r="52" spans="1:4" ht="14" x14ac:dyDescent="0.15">
      <c r="A52" s="106"/>
      <c r="B52" s="106" t="s">
        <v>133</v>
      </c>
      <c r="C52" s="135" t="s">
        <v>254</v>
      </c>
      <c r="D52" s="134" t="s">
        <v>133</v>
      </c>
    </row>
    <row r="53" spans="1:4" ht="14" x14ac:dyDescent="0.15">
      <c r="A53" s="106"/>
      <c r="B53" s="106"/>
      <c r="C53" s="135" t="s">
        <v>255</v>
      </c>
      <c r="D53" s="106"/>
    </row>
    <row r="54" spans="1:4" ht="14" x14ac:dyDescent="0.15">
      <c r="A54" s="106"/>
      <c r="B54" s="106"/>
      <c r="C54" s="135" t="s">
        <v>256</v>
      </c>
      <c r="D54" s="106"/>
    </row>
    <row r="55" spans="1:4" ht="14" x14ac:dyDescent="0.15">
      <c r="A55" s="106"/>
      <c r="B55" s="106"/>
      <c r="C55" s="135" t="s">
        <v>257</v>
      </c>
      <c r="D55" s="106"/>
    </row>
    <row r="56" spans="1:4" ht="14" x14ac:dyDescent="0.15">
      <c r="A56" s="106"/>
      <c r="B56" s="106"/>
      <c r="C56" s="135" t="s">
        <v>258</v>
      </c>
      <c r="D56" s="106"/>
    </row>
    <row r="57" spans="1:4" ht="14" x14ac:dyDescent="0.15">
      <c r="A57" s="106"/>
      <c r="B57" s="106"/>
      <c r="C57" s="135" t="s">
        <v>259</v>
      </c>
      <c r="D57" s="106"/>
    </row>
    <row r="58" spans="1:4" ht="14" x14ac:dyDescent="0.15">
      <c r="A58" s="106"/>
      <c r="B58" s="106"/>
      <c r="C58" s="135" t="s">
        <v>260</v>
      </c>
      <c r="D58" s="106"/>
    </row>
    <row r="59" spans="1:4" x14ac:dyDescent="0.15">
      <c r="A59" s="106"/>
      <c r="B59" s="106"/>
      <c r="C59" s="106" t="s">
        <v>77</v>
      </c>
      <c r="D59" s="106"/>
    </row>
    <row r="60" spans="1:4" ht="14" x14ac:dyDescent="0.15">
      <c r="A60" s="106"/>
      <c r="B60" s="106"/>
      <c r="C60" s="135" t="s">
        <v>133</v>
      </c>
      <c r="D60" s="10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98D7AD805988241A52A665B6AA36C68" ma:contentTypeVersion="18" ma:contentTypeDescription="Crie um novo documento." ma:contentTypeScope="" ma:versionID="69aab28f7416a40bcb74eb28cb0bbae1">
  <xsd:schema xmlns:xsd="http://www.w3.org/2001/XMLSchema" xmlns:xs="http://www.w3.org/2001/XMLSchema" xmlns:p="http://schemas.microsoft.com/office/2006/metadata/properties" xmlns:ns2="c5613cd5-748e-412e-9a2f-bebdac0f41fd" xmlns:ns3="d278d6d4-1e95-49d0-ad8b-8a60c47dc760" targetNamespace="http://schemas.microsoft.com/office/2006/metadata/properties" ma:root="true" ma:fieldsID="b2a6907e2e3f004675b7259a7e6014c8" ns2:_="" ns3:_="">
    <xsd:import namespace="c5613cd5-748e-412e-9a2f-bebdac0f41fd"/>
    <xsd:import namespace="d278d6d4-1e95-49d0-ad8b-8a60c47dc760"/>
    <xsd:element name="properties">
      <xsd:complexType>
        <xsd:sequence>
          <xsd:element name="documentManagement">
            <xsd:complexType>
              <xsd:all>
                <xsd:element ref="ns2:SharedWithDetails" minOccurs="0"/>
                <xsd:element ref="ns2:SharedWithUser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LengthInSecond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613cd5-748e-412e-9a2f-bebdac0f41fd" elementFormDefault="qualified">
    <xsd:import namespace="http://schemas.microsoft.com/office/2006/documentManagement/types"/>
    <xsd:import namespace="http://schemas.microsoft.com/office/infopath/2007/PartnerControls"/>
    <xsd:element name="SharedWithDetails" ma:index="8" nillable="true" ma:displayName="Detalhes de Compartilhado Com" ma:internalName="SharedWithDetails" ma:readOnly="true">
      <xsd:simpleType>
        <xsd:restriction base="dms:Note">
          <xsd:maxLength value="255"/>
        </xsd:restriction>
      </xsd:simpleType>
    </xsd:element>
    <xsd:element name="SharedWithUsers" ma:index="9"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23" nillable="true" ma:displayName="Taxonomy Catch All Column" ma:hidden="true" ma:list="{7678fdb5-15a0-45f6-9f42-8696b8acf5d3}" ma:internalName="TaxCatchAll" ma:showField="CatchAllData" ma:web="c5613cd5-748e-412e-9a2f-bebdac0f41f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78d6d4-1e95-49d0-ad8b-8a60c47dc76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Marcações de imagem" ma:readOnly="false" ma:fieldId="{5cf76f15-5ced-4ddc-b409-7134ff3c332f}" ma:taxonomyMulti="true" ma:sspId="1cf68270-cecd-437c-a722-d2c64fb9eb1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278d6d4-1e95-49d0-ad8b-8a60c47dc760">
      <Terms xmlns="http://schemas.microsoft.com/office/infopath/2007/PartnerControls"/>
    </lcf76f155ced4ddcb4097134ff3c332f>
    <TaxCatchAll xmlns="c5613cd5-748e-412e-9a2f-bebdac0f41f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B05BDE-582E-434C-AF20-A12380E5C0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613cd5-748e-412e-9a2f-bebdac0f41fd"/>
    <ds:schemaRef ds:uri="d278d6d4-1e95-49d0-ad8b-8a60c47dc7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A69110F-2BA6-4F1F-8FEF-FF5EF0FEF70B}">
  <ds:schemaRefs>
    <ds:schemaRef ds:uri="http://schemas.microsoft.com/office/infopath/2007/PartnerControls"/>
    <ds:schemaRef ds:uri="http://purl.org/dc/elements/1.1/"/>
    <ds:schemaRef ds:uri="http://purl.org/dc/terms/"/>
    <ds:schemaRef ds:uri="http://schemas.openxmlformats.org/package/2006/metadata/core-properties"/>
    <ds:schemaRef ds:uri="http://schemas.microsoft.com/office/2006/documentManagement/types"/>
    <ds:schemaRef ds:uri="d27c8f07-e503-4122-80c5-e52ee84151d4"/>
    <ds:schemaRef ds:uri="ca299543-0ab4-429f-8927-bf8e8716a0c2"/>
    <ds:schemaRef ds:uri="http://schemas.microsoft.com/office/2006/metadata/properties"/>
    <ds:schemaRef ds:uri="http://www.w3.org/XML/1998/namespace"/>
    <ds:schemaRef ds:uri="http://purl.org/dc/dcmitype/"/>
    <ds:schemaRef ds:uri="d278d6d4-1e95-49d0-ad8b-8a60c47dc760"/>
    <ds:schemaRef ds:uri="c5613cd5-748e-412e-9a2f-bebdac0f41fd"/>
  </ds:schemaRefs>
</ds:datastoreItem>
</file>

<file path=customXml/itemProps3.xml><?xml version="1.0" encoding="utf-8"?>
<ds:datastoreItem xmlns:ds="http://schemas.openxmlformats.org/officeDocument/2006/customXml" ds:itemID="{A1A9F71B-A73C-441B-BC78-BEA2E1FDB3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1. Saisir données promptitude</vt:lpstr>
      <vt:lpstr>2. Évaluer les résultats 7-1-7</vt:lpstr>
      <vt:lpstr>3. Suivre les actions</vt:lpstr>
      <vt:lpstr>4. Classer les goulets</vt:lpstr>
      <vt:lpstr>Listes déroulantes</vt:lpstr>
      <vt:lpstr>DETECTION</vt:lpstr>
      <vt:lpstr>EFFECTIVE_RESPONSE</vt:lpstr>
      <vt:lpstr>EFFECTIVE_RESPONSE_COMPONENTS</vt:lpstr>
      <vt:lpstr>NOTIFICATION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Aaron B</dc:creator>
  <cp:keywords/>
  <dc:description/>
  <cp:lastModifiedBy>Marie Deveaux</cp:lastModifiedBy>
  <cp:revision/>
  <dcterms:created xsi:type="dcterms:W3CDTF">2021-09-07T17:51:41Z</dcterms:created>
  <dcterms:modified xsi:type="dcterms:W3CDTF">2025-03-26T17:34:11Z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0x010100A98D7AD805988241A52A665B6AA36C68</vt:lpwstr>
  </property>
  <property fmtid="{D5CDD505-2E9C-101B-9397-08002B2CF9AE}" pid="3" name="Order">
    <vt:r8>8400</vt:r8>
  </property>
  <property fmtid="{D5CDD505-2E9C-101B-9397-08002B2CF9AE}" pid="4" name="_dlc_DocIdItemGuid">
    <vt:lpwstr>9cf06098-9018-4c63-a36c-4fdf42cab453</vt:lpwstr>
  </property>
  <property fmtid="{D5CDD505-2E9C-101B-9397-08002B2CF9AE}" pid="5" name="MSIP_Label_defa4170-0d19-0005-0004-bc88714345d2_Enabled">
    <vt:lpwstr>true</vt:lpwstr>
  </property>
  <property fmtid="{D5CDD505-2E9C-101B-9397-08002B2CF9AE}" pid="6" name="MSIP_Label_defa4170-0d19-0005-0004-bc88714345d2_SetDate">
    <vt:lpwstr>2022-12-08T07:01:10Z</vt:lpwstr>
  </property>
  <property fmtid="{D5CDD505-2E9C-101B-9397-08002B2CF9AE}" pid="7" name="MSIP_Label_defa4170-0d19-0005-0004-bc88714345d2_Method">
    <vt:lpwstr>Standard</vt:lpwstr>
  </property>
  <property fmtid="{D5CDD505-2E9C-101B-9397-08002B2CF9AE}" pid="8" name="MSIP_Label_defa4170-0d19-0005-0004-bc88714345d2_Name">
    <vt:lpwstr>defa4170-0d19-0005-0004-bc88714345d2</vt:lpwstr>
  </property>
  <property fmtid="{D5CDD505-2E9C-101B-9397-08002B2CF9AE}" pid="9" name="MSIP_Label_defa4170-0d19-0005-0004-bc88714345d2_SiteId">
    <vt:lpwstr>762de5b4-45da-4234-a5e1-ee3e978f8a57</vt:lpwstr>
  </property>
  <property fmtid="{D5CDD505-2E9C-101B-9397-08002B2CF9AE}" pid="10" name="MSIP_Label_defa4170-0d19-0005-0004-bc88714345d2_ActionId">
    <vt:lpwstr>300977b7-affd-4885-beb4-5862363228f8</vt:lpwstr>
  </property>
  <property fmtid="{D5CDD505-2E9C-101B-9397-08002B2CF9AE}" pid="11" name="MSIP_Label_defa4170-0d19-0005-0004-bc88714345d2_ContentBits">
    <vt:lpwstr>0</vt:lpwstr>
  </property>
  <property fmtid="{D5CDD505-2E9C-101B-9397-08002B2CF9AE}" pid="12" name="MediaServiceImageTags">
    <vt:lpwstr/>
  </property>
</Properties>
</file>