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hidePivotFieldList="1"/>
  <mc:AlternateContent xmlns:mc="http://schemas.openxmlformats.org/markup-compatibility/2006">
    <mc:Choice Requires="x15">
      <x15ac:absPath xmlns:x15ac="http://schemas.microsoft.com/office/spreadsheetml/2010/11/ac" url="https://resolvetosavelives.sharepoint.com/sites/PETeam/Shared Documents/717 Alliance/Core training, tools, job aids/Tools/Tool Review Q3-Q4 2024/z_For publication/English published/"/>
    </mc:Choice>
  </mc:AlternateContent>
  <xr:revisionPtr revIDLastSave="620" documentId="8_{C61B36E1-54DA-4CC3-B522-F990BE0D31DB}" xr6:coauthVersionLast="47" xr6:coauthVersionMax="47" xr10:uidLastSave="{B07D6803-0191-4AE3-9E05-F90F51C9AD91}"/>
  <bookViews>
    <workbookView xWindow="1000" yWindow="760" windowWidth="29240" windowHeight="18880" tabRatio="758" xr2:uid="{00000000-000D-0000-FFFF-FFFF00000000}"/>
  </bookViews>
  <sheets>
    <sheet name="1. Input timeliness data" sheetId="1" r:id="rId1"/>
    <sheet name="2. Assess 7-1-7 results" sheetId="2" r:id="rId2"/>
    <sheet name="3. Track actions" sheetId="6" r:id="rId3"/>
    <sheet name="4. Categorize bottlenecks" sheetId="4" r:id="rId4"/>
    <sheet name="Dropdowns" sheetId="5" state="hidden" r:id="rId5"/>
  </sheets>
  <definedNames>
    <definedName name="DETECTION">'2. Assess 7-1-7 results'!$G$2:$G$18</definedName>
    <definedName name="EFFECTIVE_RESPONSE">'2. Assess 7-1-7 results'!$P$2:$P$18</definedName>
    <definedName name="EFFECTIVE_RESPONSE_COMPONENTS">'2. Assess 7-1-7 results'!$I$2:$I$18</definedName>
    <definedName name="NOTIFICATION">'2. Assess 7-1-7 results'!$H$2:$H$18</definedName>
  </definedNames>
  <calcPr calcId="191028"/>
  <pivotCaches>
    <pivotCache cacheId="4"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2" l="1"/>
  <c r="D39" i="2"/>
  <c r="C39" i="2"/>
  <c r="AB4" i="1"/>
  <c r="AB18" i="1"/>
  <c r="AB17" i="1"/>
  <c r="AB16" i="1"/>
  <c r="AB15" i="1"/>
  <c r="AB14" i="1"/>
  <c r="AB13" i="1"/>
  <c r="AB12" i="1"/>
  <c r="AB11" i="1"/>
  <c r="AB10" i="1"/>
  <c r="AB9" i="1"/>
  <c r="AB8" i="1"/>
  <c r="AB7" i="1"/>
  <c r="AB6" i="1"/>
  <c r="AB5" i="1"/>
  <c r="O3" i="2" l="1"/>
  <c r="H3" i="2"/>
  <c r="H4" i="2"/>
  <c r="H5" i="2"/>
  <c r="H6" i="2"/>
  <c r="H7" i="2"/>
  <c r="H8" i="2"/>
  <c r="H9" i="2"/>
  <c r="H10" i="2"/>
  <c r="H11" i="2"/>
  <c r="H12" i="2"/>
  <c r="H13" i="2"/>
  <c r="H14" i="2"/>
  <c r="H15" i="2"/>
  <c r="H16" i="2"/>
  <c r="H17" i="2"/>
  <c r="H18" i="2"/>
  <c r="O18" i="2"/>
  <c r="N18" i="2"/>
  <c r="M18" i="2"/>
  <c r="L18" i="2"/>
  <c r="K18" i="2"/>
  <c r="J18" i="2"/>
  <c r="I18" i="2"/>
  <c r="G18" i="2"/>
  <c r="O17" i="2"/>
  <c r="N17" i="2"/>
  <c r="M17" i="2"/>
  <c r="L17" i="2"/>
  <c r="K17" i="2"/>
  <c r="J17" i="2"/>
  <c r="I17" i="2"/>
  <c r="G17" i="2"/>
  <c r="O16" i="2"/>
  <c r="N16" i="2"/>
  <c r="M16" i="2"/>
  <c r="L16" i="2"/>
  <c r="K16" i="2"/>
  <c r="J16" i="2"/>
  <c r="I16" i="2"/>
  <c r="G16" i="2"/>
  <c r="O15" i="2"/>
  <c r="N15" i="2"/>
  <c r="M15" i="2"/>
  <c r="L15" i="2"/>
  <c r="K15" i="2"/>
  <c r="J15" i="2"/>
  <c r="I15" i="2"/>
  <c r="G15" i="2"/>
  <c r="O14" i="2"/>
  <c r="N14" i="2"/>
  <c r="M14" i="2"/>
  <c r="L14" i="2"/>
  <c r="K14" i="2"/>
  <c r="J14" i="2"/>
  <c r="I14" i="2"/>
  <c r="G14" i="2"/>
  <c r="O13" i="2"/>
  <c r="N13" i="2"/>
  <c r="M13" i="2"/>
  <c r="L13" i="2"/>
  <c r="K13" i="2"/>
  <c r="J13" i="2"/>
  <c r="I13" i="2"/>
  <c r="G13" i="2"/>
  <c r="O12" i="2"/>
  <c r="N12" i="2"/>
  <c r="M12" i="2"/>
  <c r="L12" i="2"/>
  <c r="K12" i="2"/>
  <c r="J12" i="2"/>
  <c r="I12" i="2"/>
  <c r="G12" i="2"/>
  <c r="O11" i="2"/>
  <c r="N11" i="2"/>
  <c r="M11" i="2"/>
  <c r="L11" i="2"/>
  <c r="K11" i="2"/>
  <c r="J11" i="2"/>
  <c r="I11" i="2"/>
  <c r="G11" i="2"/>
  <c r="O10" i="2"/>
  <c r="N10" i="2"/>
  <c r="M10" i="2"/>
  <c r="L10" i="2"/>
  <c r="K10" i="2"/>
  <c r="J10" i="2"/>
  <c r="I10" i="2"/>
  <c r="G10" i="2"/>
  <c r="O9" i="2"/>
  <c r="N9" i="2"/>
  <c r="M9" i="2"/>
  <c r="L9" i="2"/>
  <c r="K9" i="2"/>
  <c r="J9" i="2"/>
  <c r="I9" i="2"/>
  <c r="G9" i="2"/>
  <c r="O8" i="2"/>
  <c r="N8" i="2"/>
  <c r="M8" i="2"/>
  <c r="L8" i="2"/>
  <c r="K8" i="2"/>
  <c r="J8" i="2"/>
  <c r="I8" i="2"/>
  <c r="G8" i="2"/>
  <c r="O7" i="2"/>
  <c r="N7" i="2"/>
  <c r="M7" i="2"/>
  <c r="L7" i="2"/>
  <c r="K7" i="2"/>
  <c r="J7" i="2"/>
  <c r="I7" i="2"/>
  <c r="G7" i="2"/>
  <c r="O6" i="2"/>
  <c r="N6" i="2"/>
  <c r="M6" i="2"/>
  <c r="L6" i="2"/>
  <c r="K6" i="2"/>
  <c r="J6" i="2"/>
  <c r="I6" i="2"/>
  <c r="G6" i="2"/>
  <c r="O5" i="2"/>
  <c r="N5" i="2"/>
  <c r="M5" i="2"/>
  <c r="L5" i="2"/>
  <c r="K5" i="2"/>
  <c r="J5" i="2"/>
  <c r="I5" i="2"/>
  <c r="G5" i="2"/>
  <c r="O4" i="2"/>
  <c r="N4" i="2"/>
  <c r="M4" i="2"/>
  <c r="L4" i="2"/>
  <c r="K4" i="2"/>
  <c r="J4" i="2"/>
  <c r="I4" i="2"/>
  <c r="G4" i="2"/>
  <c r="N3" i="2"/>
  <c r="M3" i="2"/>
  <c r="L3" i="2"/>
  <c r="K3" i="2"/>
  <c r="J3" i="2"/>
  <c r="I3" i="2"/>
  <c r="G3" i="2"/>
  <c r="B3" i="2"/>
  <c r="C3" i="2"/>
  <c r="D3" i="2"/>
  <c r="E3" i="2"/>
  <c r="F3" i="2"/>
  <c r="B4" i="2"/>
  <c r="C4" i="2"/>
  <c r="D4" i="2"/>
  <c r="E4" i="2"/>
  <c r="F4" i="2"/>
  <c r="B5" i="2"/>
  <c r="C5" i="2"/>
  <c r="D5" i="2"/>
  <c r="E5" i="2"/>
  <c r="F5" i="2"/>
  <c r="B6" i="2"/>
  <c r="C6" i="2"/>
  <c r="D6" i="2"/>
  <c r="E6" i="2"/>
  <c r="F6" i="2"/>
  <c r="B7" i="2"/>
  <c r="C7" i="2"/>
  <c r="D7" i="2"/>
  <c r="E7" i="2"/>
  <c r="F7" i="2"/>
  <c r="B8" i="2"/>
  <c r="C8" i="2"/>
  <c r="D8" i="2"/>
  <c r="E8" i="2"/>
  <c r="F8" i="2"/>
  <c r="B9" i="2"/>
  <c r="C9" i="2"/>
  <c r="D9" i="2"/>
  <c r="E9" i="2"/>
  <c r="F9" i="2"/>
  <c r="B10" i="2"/>
  <c r="C10" i="2"/>
  <c r="D10" i="2"/>
  <c r="E10" i="2"/>
  <c r="F10" i="2"/>
  <c r="B11" i="2"/>
  <c r="C11" i="2"/>
  <c r="D11" i="2"/>
  <c r="E11" i="2"/>
  <c r="F11" i="2"/>
  <c r="B12" i="2"/>
  <c r="C12" i="2"/>
  <c r="D12" i="2"/>
  <c r="E12" i="2"/>
  <c r="F12" i="2"/>
  <c r="B13" i="2"/>
  <c r="C13" i="2"/>
  <c r="D13" i="2"/>
  <c r="E13" i="2"/>
  <c r="F13" i="2"/>
  <c r="B14" i="2"/>
  <c r="C14" i="2"/>
  <c r="D14" i="2"/>
  <c r="E14" i="2"/>
  <c r="F14" i="2"/>
  <c r="B15" i="2"/>
  <c r="C15" i="2"/>
  <c r="D15" i="2"/>
  <c r="E15" i="2"/>
  <c r="F15" i="2"/>
  <c r="B16" i="2"/>
  <c r="C16" i="2"/>
  <c r="D16" i="2"/>
  <c r="E16" i="2"/>
  <c r="F16" i="2"/>
  <c r="B17" i="2"/>
  <c r="C17" i="2"/>
  <c r="D17" i="2"/>
  <c r="E17" i="2"/>
  <c r="F17" i="2"/>
  <c r="F35" i="2"/>
  <c r="C18" i="2"/>
  <c r="D18" i="2"/>
  <c r="B18" i="2"/>
  <c r="E18" i="2"/>
  <c r="F18" i="2"/>
  <c r="P4" i="2" l="1"/>
  <c r="P6" i="2"/>
  <c r="P8" i="2"/>
  <c r="P9" i="2"/>
  <c r="P10" i="2"/>
  <c r="P11" i="2"/>
  <c r="P17" i="2"/>
  <c r="P16" i="2"/>
  <c r="P18" i="2"/>
  <c r="P14" i="2"/>
  <c r="P13" i="2"/>
  <c r="J19" i="2"/>
  <c r="D45" i="2" s="1"/>
  <c r="P12" i="2"/>
  <c r="P15" i="2"/>
  <c r="G19" i="2"/>
  <c r="P5" i="2"/>
  <c r="H19" i="2"/>
  <c r="P7" i="2"/>
  <c r="P3" i="2"/>
  <c r="K19" i="2"/>
  <c r="E45" i="2" s="1"/>
  <c r="L19" i="2"/>
  <c r="F45" i="2" s="1"/>
  <c r="M19" i="2"/>
  <c r="G45" i="2" s="1"/>
  <c r="I19" i="2"/>
  <c r="C45" i="2" s="1"/>
  <c r="O19" i="2"/>
  <c r="I45" i="2" s="1"/>
  <c r="N19" i="2"/>
  <c r="H45" i="2" s="1"/>
  <c r="I44" i="2"/>
  <c r="H44" i="2"/>
  <c r="F44" i="2"/>
  <c r="G44" i="2"/>
  <c r="E44" i="2"/>
  <c r="D44" i="2"/>
  <c r="C44" i="2"/>
  <c r="C40" i="2"/>
  <c r="D40" i="2"/>
  <c r="F40" i="2" l="1"/>
  <c r="P19" i="2"/>
  <c r="E39" i="2"/>
  <c r="E40" i="2" s="1"/>
</calcChain>
</file>

<file path=xl/sharedStrings.xml><?xml version="1.0" encoding="utf-8"?>
<sst xmlns="http://schemas.openxmlformats.org/spreadsheetml/2006/main" count="858" uniqueCount="265">
  <si>
    <t>EVENT INFORMATION</t>
  </si>
  <si>
    <t>EMERGENCE</t>
  </si>
  <si>
    <t>DETECTION</t>
  </si>
  <si>
    <t xml:space="preserve">NOTIFICATION </t>
  </si>
  <si>
    <t>7-1-7 EARLY RESPONSE ACTIONS</t>
  </si>
  <si>
    <t>END</t>
  </si>
  <si>
    <t>NOTES</t>
  </si>
  <si>
    <r>
      <t xml:space="preserve">
Event
</t>
    </r>
    <r>
      <rPr>
        <sz val="9"/>
        <color theme="0"/>
        <rFont val="Arial"/>
        <family val="2"/>
      </rPr>
      <t>Name of endemic disease, non-endemic disease or other health threats</t>
    </r>
  </si>
  <si>
    <r>
      <rPr>
        <b/>
        <sz val="9"/>
        <color rgb="FFF8FEF3"/>
        <rFont val="Arial"/>
        <family val="2"/>
      </rPr>
      <t xml:space="preserve">
Event type</t>
    </r>
    <r>
      <rPr>
        <sz val="9"/>
        <color rgb="FFF8FEF3"/>
        <rFont val="Arial"/>
        <family val="2"/>
      </rPr>
      <t xml:space="preserve">
Type of event (e.g., endemic disease, animal disease, non-endemic disease or other health threats)</t>
    </r>
  </si>
  <si>
    <r>
      <rPr>
        <b/>
        <sz val="9"/>
        <color rgb="FFF8FEF3"/>
        <rFont val="Arial"/>
        <family val="2"/>
      </rPr>
      <t xml:space="preserve">
Location</t>
    </r>
    <r>
      <rPr>
        <sz val="9"/>
        <color rgb="FFF8FEF3"/>
        <rFont val="Arial"/>
        <family val="2"/>
      </rPr>
      <t xml:space="preserve">
Highest level of governance (e.g., region)</t>
    </r>
  </si>
  <si>
    <r>
      <rPr>
        <b/>
        <sz val="9"/>
        <color rgb="FFF8FEF3"/>
        <rFont val="Arial"/>
        <family val="2"/>
      </rPr>
      <t xml:space="preserve">
Location</t>
    </r>
    <r>
      <rPr>
        <sz val="9"/>
        <color rgb="FFF8FEF3"/>
        <rFont val="Arial"/>
        <family val="2"/>
      </rPr>
      <t xml:space="preserve">
Lower level of governance (e.g., state or province) </t>
    </r>
  </si>
  <si>
    <r>
      <rPr>
        <b/>
        <sz val="9"/>
        <color rgb="FFF8FEF3"/>
        <rFont val="Arial"/>
        <family val="2"/>
      </rPr>
      <t xml:space="preserve">
Location</t>
    </r>
    <r>
      <rPr>
        <sz val="9"/>
        <color rgb="FFF8FEF3"/>
        <rFont val="Arial"/>
        <family val="2"/>
      </rPr>
      <t xml:space="preserve">
Lower level of governance 
(e.g., city or district) </t>
    </r>
  </si>
  <si>
    <r>
      <rPr>
        <b/>
        <sz val="9"/>
        <color rgb="FFF8FEF3"/>
        <rFont val="Arial"/>
        <family val="2"/>
      </rPr>
      <t xml:space="preserve">
DATE OF EMERGENCE¹² </t>
    </r>
    <r>
      <rPr>
        <sz val="9"/>
        <color rgb="FFF8FEF3"/>
        <rFont val="Arial"/>
        <family val="2"/>
      </rPr>
      <t xml:space="preserve">
See definition below.
</t>
    </r>
  </si>
  <si>
    <r>
      <rPr>
        <b/>
        <sz val="9"/>
        <color rgb="FFF8FEF3"/>
        <rFont val="Arial"/>
        <family val="2"/>
      </rPr>
      <t xml:space="preserve">
Narrative</t>
    </r>
    <r>
      <rPr>
        <sz val="9"/>
        <color rgb="FFF8FEF3"/>
        <rFont val="Arial"/>
        <family val="2"/>
      </rPr>
      <t xml:space="preserve">
Rationale for identifying this date and any key observations.</t>
    </r>
  </si>
  <si>
    <r>
      <rPr>
        <b/>
        <sz val="9"/>
        <color theme="5"/>
        <rFont val="Arial"/>
        <family val="2"/>
      </rPr>
      <t xml:space="preserve">
DATE OF DETECTION</t>
    </r>
    <r>
      <rPr>
        <sz val="9"/>
        <color rgb="FF000000"/>
        <rFont val="Arial"/>
        <family val="2"/>
      </rPr>
      <t xml:space="preserve">
Date the event is first recorded by any source 
or in any system</t>
    </r>
  </si>
  <si>
    <r>
      <rPr>
        <b/>
        <sz val="9"/>
        <color rgb="FF000000"/>
        <rFont val="Arial"/>
        <family val="2"/>
      </rPr>
      <t xml:space="preserve">
Narrative</t>
    </r>
    <r>
      <rPr>
        <sz val="9"/>
        <color rgb="FF000000"/>
        <rFont val="Arial"/>
        <family val="2"/>
      </rPr>
      <t xml:space="preserve">
Rationale for identifying this date and any key observations.</t>
    </r>
  </si>
  <si>
    <r>
      <t xml:space="preserve">
Bottlenecks
</t>
    </r>
    <r>
      <rPr>
        <sz val="9"/>
        <color rgb="FF000000"/>
        <rFont val="Arial"/>
        <family val="2"/>
      </rPr>
      <t>Factors that prevented timely detection. Briefly describe max 3 bottlenecks, if applicable. Bottlenecks are compiled in the optional sheet.</t>
    </r>
  </si>
  <si>
    <r>
      <t xml:space="preserve">
Enablers
</t>
    </r>
    <r>
      <rPr>
        <sz val="9"/>
        <color rgb="FF000000"/>
        <rFont val="Arial"/>
        <family val="2"/>
      </rPr>
      <t>Factors that enabled timely detection. Document for advocacy and to demonstrate impact.</t>
    </r>
  </si>
  <si>
    <r>
      <rPr>
        <b/>
        <sz val="9"/>
        <color rgb="FFF89736"/>
        <rFont val="Arial"/>
        <family val="2"/>
      </rPr>
      <t xml:space="preserve">
DATE OF NOTIFICATION</t>
    </r>
    <r>
      <rPr>
        <sz val="9"/>
        <color rgb="FF000000"/>
        <rFont val="Arial"/>
        <family val="2"/>
      </rPr>
      <t xml:space="preserve">
Date the event is first reported to a public health authority responsible for action</t>
    </r>
  </si>
  <si>
    <r>
      <rPr>
        <b/>
        <sz val="9"/>
        <color rgb="FF000000"/>
        <rFont val="Arial"/>
        <family val="2"/>
      </rPr>
      <t xml:space="preserve">
Bottlenecks</t>
    </r>
    <r>
      <rPr>
        <sz val="9"/>
        <color rgb="FF000000"/>
        <rFont val="Arial"/>
        <family val="2"/>
      </rPr>
      <t xml:space="preserve">
Factors that prevented timely notification. Briefly describe max 3 bottlenecks, if applicable. Bottlenecks are compiled in the optional sheet.</t>
    </r>
  </si>
  <si>
    <r>
      <rPr>
        <b/>
        <sz val="9"/>
        <color rgb="FF000000"/>
        <rFont val="Arial"/>
        <family val="2"/>
      </rPr>
      <t xml:space="preserve">
Enablers</t>
    </r>
    <r>
      <rPr>
        <sz val="9"/>
        <color rgb="FF000000"/>
        <rFont val="Arial"/>
        <family val="2"/>
      </rPr>
      <t xml:space="preserve">
Factors that enabled timely notification. Document for advocacy and to demonstrate impact.</t>
    </r>
  </si>
  <si>
    <r>
      <rPr>
        <b/>
        <sz val="9"/>
        <color rgb="FF000000"/>
        <rFont val="Arial"/>
        <family val="2"/>
      </rPr>
      <t xml:space="preserve">
Early response action 1</t>
    </r>
    <r>
      <rPr>
        <sz val="9"/>
        <color rgb="FF000000"/>
        <rFont val="Arial"/>
        <family val="2"/>
      </rPr>
      <t xml:space="preserve">
Initiate investigation or deploy investigation/response team</t>
    </r>
  </si>
  <si>
    <r>
      <rPr>
        <b/>
        <sz val="9"/>
        <color theme="1"/>
        <rFont val="Arial"/>
        <family val="2"/>
      </rPr>
      <t xml:space="preserve">
Early response action 2
</t>
    </r>
    <r>
      <rPr>
        <sz val="9"/>
        <color theme="1"/>
        <rFont val="Arial"/>
        <family val="2"/>
      </rPr>
      <t>Conduct epidemiologic analysis  and initial risk assessment</t>
    </r>
  </si>
  <si>
    <r>
      <rPr>
        <b/>
        <sz val="9"/>
        <color rgb="FF000000"/>
        <rFont val="Arial"/>
        <family val="2"/>
      </rPr>
      <t xml:space="preserve">
Early response action 3</t>
    </r>
    <r>
      <rPr>
        <sz val="9"/>
        <color rgb="FF000000"/>
        <rFont val="Arial"/>
        <family val="2"/>
      </rPr>
      <t xml:space="preserve">
Obtain laboratory confirmation of the outbreak etiology</t>
    </r>
  </si>
  <si>
    <r>
      <rPr>
        <b/>
        <sz val="9"/>
        <color rgb="FF000000"/>
        <rFont val="Arial"/>
        <family val="2"/>
      </rPr>
      <t xml:space="preserve">
Early response action 4</t>
    </r>
    <r>
      <rPr>
        <sz val="9"/>
        <color rgb="FF000000"/>
        <rFont val="Arial"/>
        <family val="2"/>
      </rPr>
      <t xml:space="preserve">
Initiate appropriate case management and infection prevention and control (IPC) measures in health facilities</t>
    </r>
  </si>
  <si>
    <r>
      <rPr>
        <b/>
        <sz val="9"/>
        <color rgb="FF000000"/>
        <rFont val="Arial"/>
        <family val="2"/>
      </rPr>
      <t xml:space="preserve">
Early response action 5</t>
    </r>
    <r>
      <rPr>
        <sz val="9"/>
        <color rgb="FF000000"/>
        <rFont val="Arial"/>
        <family val="2"/>
      </rPr>
      <t xml:space="preserve">
Initiate appropriate public health countermeasures³ in affected communities</t>
    </r>
  </si>
  <si>
    <r>
      <rPr>
        <b/>
        <sz val="9"/>
        <color rgb="FF000000"/>
        <rFont val="Arial"/>
        <family val="2"/>
      </rPr>
      <t xml:space="preserve">
Early response action 6</t>
    </r>
    <r>
      <rPr>
        <sz val="9"/>
        <color rgb="FF000000"/>
        <rFont val="Arial"/>
        <family val="2"/>
      </rPr>
      <t xml:space="preserve">
Initiate appropriate risk communication and community engagement activities</t>
    </r>
  </si>
  <si>
    <r>
      <rPr>
        <b/>
        <sz val="9"/>
        <color rgb="FF000000"/>
        <rFont val="Arial"/>
        <family val="2"/>
      </rPr>
      <t xml:space="preserve">
Early response action 7</t>
    </r>
    <r>
      <rPr>
        <sz val="9"/>
        <color rgb="FF000000"/>
        <rFont val="Arial"/>
        <family val="2"/>
      </rPr>
      <t xml:space="preserve">
Establish a coordination 
mechanism</t>
    </r>
  </si>
  <si>
    <r>
      <rPr>
        <b/>
        <sz val="9"/>
        <color rgb="FF2FBB4D"/>
        <rFont val="Arial"/>
        <family val="2"/>
      </rPr>
      <t xml:space="preserve">
DATE OF EARLY 
RESPONSE ACTION COMPLETION</t>
    </r>
    <r>
      <rPr>
        <sz val="9"/>
        <color rgb="FF2FBB4D"/>
        <rFont val="Arial"/>
        <family val="2"/>
      </rPr>
      <t xml:space="preserve">
</t>
    </r>
    <r>
      <rPr>
        <sz val="9"/>
        <color rgb="FF000000"/>
        <rFont val="Arial"/>
        <family val="2"/>
      </rPr>
      <t xml:space="preserve">Date on which last of all applicable early response actions occured </t>
    </r>
  </si>
  <si>
    <r>
      <rPr>
        <b/>
        <sz val="9"/>
        <color rgb="FF000000"/>
        <rFont val="Arial"/>
        <family val="2"/>
      </rPr>
      <t xml:space="preserve">
Narrative
</t>
    </r>
    <r>
      <rPr>
        <sz val="9"/>
        <color rgb="FF000000"/>
        <rFont val="Arial"/>
        <family val="2"/>
      </rPr>
      <t>Rationale for identifying this date and any key observations.</t>
    </r>
  </si>
  <si>
    <r>
      <rPr>
        <b/>
        <sz val="9"/>
        <color rgb="FF000000"/>
        <rFont val="Arial"/>
        <family val="2"/>
      </rPr>
      <t xml:space="preserve">
Bottlenecks</t>
    </r>
    <r>
      <rPr>
        <sz val="9"/>
        <color rgb="FF000000"/>
        <rFont val="Arial"/>
        <family val="2"/>
      </rPr>
      <t xml:space="preserve">
Factors that prevented timely action. Briefly describe max 3 bottlenecks, if applicable. Bottlenecks are compiled in the optional sheet.</t>
    </r>
  </si>
  <si>
    <r>
      <t xml:space="preserve">
Enablers
</t>
    </r>
    <r>
      <rPr>
        <sz val="9"/>
        <color rgb="FF000000"/>
        <rFont val="Arial"/>
        <family val="2"/>
      </rPr>
      <t>Factors that enabled timely action. Document for advocacy and to demonstrate impact.</t>
    </r>
  </si>
  <si>
    <r>
      <t xml:space="preserve">
End date
</t>
    </r>
    <r>
      <rPr>
        <sz val="9"/>
        <color rgb="FF000000"/>
        <rFont val="Arial"/>
        <family val="2"/>
      </rPr>
      <t>Date that outbreak is declared over by responsible authorities</t>
    </r>
  </si>
  <si>
    <t xml:space="preserve">Observations or 
rationale for data input
</t>
  </si>
  <si>
    <t>ID</t>
  </si>
  <si>
    <t>Enter event</t>
  </si>
  <si>
    <t>Select from drop-down.</t>
  </si>
  <si>
    <t>Enter location</t>
  </si>
  <si>
    <t>Enter location (optional)</t>
  </si>
  <si>
    <t>Enter DD/MM/YY. 
Leave blank if pending/missing.</t>
  </si>
  <si>
    <t>Briefly describe.</t>
  </si>
  <si>
    <t>Bottleneck 1</t>
  </si>
  <si>
    <t>Bottleneck 2</t>
  </si>
  <si>
    <t>Bottleneck 3</t>
  </si>
  <si>
    <t>Enter DD/MM/YY. Enter NA (not N/A) if not applicable. Leave blank if pending/missing.</t>
  </si>
  <si>
    <t xml:space="preserve">Latest date auto-generated with MAX function. Incomplete if any cells left blank. </t>
  </si>
  <si>
    <t>Enter DD/MM/YY. 
Leave blank if pending or missing.</t>
  </si>
  <si>
    <t>Example</t>
  </si>
  <si>
    <t>Example A</t>
  </si>
  <si>
    <t>Example B</t>
  </si>
  <si>
    <t>Example C</t>
  </si>
  <si>
    <r>
      <t xml:space="preserve">  To add a new row: Select the entire </t>
    </r>
    <r>
      <rPr>
        <b/>
        <sz val="8"/>
        <color theme="5" tint="-0.499984740745262"/>
        <rFont val="Arial"/>
        <family val="2"/>
      </rPr>
      <t>"#" ROW</t>
    </r>
    <r>
      <rPr>
        <sz val="8"/>
        <color theme="5" tint="-0.499984740745262"/>
        <rFont val="Arial"/>
        <family val="2"/>
      </rPr>
      <t xml:space="preserve"> (click the row number), then press the keys </t>
    </r>
    <r>
      <rPr>
        <b/>
        <sz val="8"/>
        <color theme="5" tint="-0.499984740745262"/>
        <rFont val="Arial"/>
        <family val="2"/>
      </rPr>
      <t>Ctrl, Shift and plus (+)</t>
    </r>
    <r>
      <rPr>
        <sz val="8"/>
        <color theme="5" tint="-0.499984740745262"/>
        <rFont val="Arial"/>
        <family val="2"/>
      </rPr>
      <t xml:space="preserve">. Ensure you add an identical number of rows in the next sheet.
</t>
    </r>
  </si>
  <si>
    <t xml:space="preserve">  1. Date of emergence may change as data are updated through the course of the epidemiologic investigation. </t>
  </si>
  <si>
    <r>
      <t xml:space="preserve">  2. </t>
    </r>
    <r>
      <rPr>
        <b/>
        <sz val="8"/>
        <color rgb="FF4C4C4F"/>
        <rFont val="Arial"/>
        <family val="2"/>
      </rPr>
      <t>Date of emergence definition</t>
    </r>
    <r>
      <rPr>
        <sz val="8"/>
        <color rgb="FF4C4C4F"/>
        <rFont val="Arial"/>
        <family val="2"/>
      </rPr>
      <t>. For endemic diseases: date on which a predetermined increase in case incidence over baseline rates occurred; For non-endemic diseases: date on which the index case or first epidemiologically linked case first experienced symptoms; For other public health events: date the threat first met criteria as a reportable event based on country reporting standards.</t>
    </r>
  </si>
  <si>
    <r>
      <t xml:space="preserve">  3. E.g. </t>
    </r>
    <r>
      <rPr>
        <b/>
        <sz val="8"/>
        <color rgb="FF4C4C4F"/>
        <rFont val="Arial"/>
        <family val="2"/>
      </rPr>
      <t>distribution of commodities in the community to prevent outbreak spread</t>
    </r>
    <r>
      <rPr>
        <sz val="8"/>
        <color rgb="FF4C4C4F"/>
        <rFont val="Arial"/>
        <family val="2"/>
      </rPr>
      <t xml:space="preserve"> (e.g., vaccines, ORS sachets, antimicrobial agents, water treatment, soap, insect repellants, bed nets, PPE); </t>
    </r>
    <r>
      <rPr>
        <b/>
        <sz val="8"/>
        <color rgb="FF4C4C4F"/>
        <rFont val="Arial"/>
        <family val="2"/>
      </rPr>
      <t>initiation of public health and social measures</t>
    </r>
    <r>
      <rPr>
        <sz val="8"/>
        <color rgb="FF4C4C4F"/>
        <rFont val="Arial"/>
        <family val="2"/>
      </rPr>
      <t xml:space="preserve"> (e.g., masking, travel restrictions, quarantine, food recall, boil water advisory)</t>
    </r>
  </si>
  <si>
    <t>NOTIFICATION</t>
  </si>
  <si>
    <t>RESPONSE</t>
  </si>
  <si>
    <r>
      <rPr>
        <b/>
        <sz val="9"/>
        <color theme="0"/>
        <rFont val="Arial"/>
        <family val="2"/>
      </rPr>
      <t xml:space="preserve">
DATE OF EMERGENCE¹² </t>
    </r>
    <r>
      <rPr>
        <sz val="9"/>
        <color theme="0"/>
        <rFont val="Arial"/>
        <family val="2"/>
      </rPr>
      <t xml:space="preserve">
See definition below.
</t>
    </r>
  </si>
  <si>
    <r>
      <rPr>
        <b/>
        <sz val="9"/>
        <color theme="0"/>
        <rFont val="Arial"/>
        <family val="2"/>
      </rPr>
      <t xml:space="preserve">
Location</t>
    </r>
    <r>
      <rPr>
        <sz val="9"/>
        <color theme="0"/>
        <rFont val="Arial"/>
        <family val="2"/>
      </rPr>
      <t xml:space="preserve">
Highest level of governance (e.g., region, state, province)</t>
    </r>
  </si>
  <si>
    <r>
      <rPr>
        <b/>
        <sz val="9"/>
        <color theme="0"/>
        <rFont val="Arial"/>
        <family val="2"/>
      </rPr>
      <t xml:space="preserve">
Location</t>
    </r>
    <r>
      <rPr>
        <sz val="9"/>
        <color theme="0"/>
        <rFont val="Arial"/>
        <family val="2"/>
      </rPr>
      <t xml:space="preserve">
Lower level of governance (e.g., district, county) </t>
    </r>
  </si>
  <si>
    <r>
      <rPr>
        <b/>
        <sz val="9"/>
        <color theme="0"/>
        <rFont val="Arial"/>
        <family val="2"/>
      </rPr>
      <t xml:space="preserve">
Location</t>
    </r>
    <r>
      <rPr>
        <sz val="9"/>
        <color theme="0"/>
        <rFont val="Arial"/>
        <family val="2"/>
      </rPr>
      <t xml:space="preserve">
Lower level of governance 
(e.g., municipality) </t>
    </r>
  </si>
  <si>
    <r>
      <rPr>
        <b/>
        <sz val="9"/>
        <color rgb="FFED5446"/>
        <rFont val="Arial"/>
        <family val="2"/>
      </rPr>
      <t xml:space="preserve">
TIMELINESS OF DETECTION</t>
    </r>
    <r>
      <rPr>
        <sz val="9"/>
        <color rgb="FF000000"/>
        <rFont val="Arial"/>
        <family val="2"/>
      </rPr>
      <t xml:space="preserve">
Difference between
dates of emergence 
and detection
</t>
    </r>
    <r>
      <rPr>
        <b/>
        <sz val="9"/>
        <color rgb="FF000000"/>
        <rFont val="Arial"/>
        <family val="2"/>
      </rPr>
      <t xml:space="preserve">TARGET
</t>
    </r>
    <r>
      <rPr>
        <b/>
        <sz val="12"/>
        <color rgb="FFED5446"/>
        <rFont val="Arial"/>
        <family val="2"/>
      </rPr>
      <t>7 days</t>
    </r>
  </si>
  <si>
    <r>
      <rPr>
        <b/>
        <sz val="9"/>
        <color rgb="FFF89736"/>
        <rFont val="Arial"/>
        <family val="2"/>
      </rPr>
      <t xml:space="preserve">
TIMELINESS OF NOTIFICATION</t>
    </r>
    <r>
      <rPr>
        <sz val="9"/>
        <color rgb="FF000000"/>
        <rFont val="Arial"/>
        <family val="2"/>
      </rPr>
      <t xml:space="preserve">
Difference between 
dates of detection 
and notification
</t>
    </r>
    <r>
      <rPr>
        <b/>
        <sz val="9"/>
        <color rgb="FF000000"/>
        <rFont val="Arial"/>
        <family val="2"/>
      </rPr>
      <t xml:space="preserve">TARGET
</t>
    </r>
    <r>
      <rPr>
        <b/>
        <sz val="12"/>
        <color rgb="FFF89736"/>
        <rFont val="Arial"/>
        <family val="2"/>
      </rPr>
      <t>1 day</t>
    </r>
  </si>
  <si>
    <r>
      <rPr>
        <b/>
        <sz val="8"/>
        <color rgb="FF000000"/>
        <rFont val="Arial"/>
        <family val="2"/>
      </rPr>
      <t xml:space="preserve">
Early response action 1</t>
    </r>
    <r>
      <rPr>
        <sz val="8"/>
        <color rgb="FF000000"/>
        <rFont val="Arial"/>
        <family val="2"/>
      </rPr>
      <t xml:space="preserve">
Initiate investigation or deploy investigation/
response team</t>
    </r>
  </si>
  <si>
    <r>
      <rPr>
        <b/>
        <sz val="8"/>
        <color theme="1"/>
        <rFont val="Arial"/>
        <family val="2"/>
      </rPr>
      <t xml:space="preserve">
Early response action 2
</t>
    </r>
    <r>
      <rPr>
        <sz val="8"/>
        <color theme="1"/>
        <rFont val="Arial"/>
        <family val="2"/>
      </rPr>
      <t>Conduct epidemiologic analysis and initial risk assessment</t>
    </r>
  </si>
  <si>
    <r>
      <rPr>
        <b/>
        <sz val="8"/>
        <color rgb="FF000000"/>
        <rFont val="Arial"/>
        <family val="2"/>
      </rPr>
      <t xml:space="preserve">
Early response action 3</t>
    </r>
    <r>
      <rPr>
        <sz val="8"/>
        <color rgb="FF000000"/>
        <rFont val="Arial"/>
        <family val="2"/>
      </rPr>
      <t xml:space="preserve">
Obtain laboratory confirmation of the outbreak etiology</t>
    </r>
  </si>
  <si>
    <r>
      <rPr>
        <b/>
        <sz val="8"/>
        <color rgb="FF000000"/>
        <rFont val="Arial"/>
        <family val="2"/>
      </rPr>
      <t xml:space="preserve">
Early response action 4</t>
    </r>
    <r>
      <rPr>
        <sz val="8"/>
        <color rgb="FF000000"/>
        <rFont val="Arial"/>
        <family val="2"/>
      </rPr>
      <t xml:space="preserve">
Initiate appropriate case management and infection prevention and control (IPC) measures in health facilities</t>
    </r>
  </si>
  <si>
    <r>
      <rPr>
        <b/>
        <sz val="8"/>
        <color rgb="FF000000"/>
        <rFont val="Arial"/>
        <family val="2"/>
      </rPr>
      <t xml:space="preserve">
Early response action 5</t>
    </r>
    <r>
      <rPr>
        <sz val="8"/>
        <color rgb="FF000000"/>
        <rFont val="Arial"/>
        <family val="2"/>
      </rPr>
      <t xml:space="preserve">
Initiate appropriate public health countermeasures³ in affected communities</t>
    </r>
  </si>
  <si>
    <r>
      <rPr>
        <b/>
        <sz val="8"/>
        <color rgb="FF000000"/>
        <rFont val="Arial"/>
        <family val="2"/>
      </rPr>
      <t xml:space="preserve">
Early response action 6</t>
    </r>
    <r>
      <rPr>
        <sz val="8"/>
        <color rgb="FF000000"/>
        <rFont val="Arial"/>
        <family val="2"/>
      </rPr>
      <t xml:space="preserve">
Initiate appropriate risk communication and community engagement activities</t>
    </r>
  </si>
  <si>
    <r>
      <rPr>
        <b/>
        <sz val="8"/>
        <color rgb="FF000000"/>
        <rFont val="Arial"/>
        <family val="2"/>
      </rPr>
      <t xml:space="preserve">
Early response action 7</t>
    </r>
    <r>
      <rPr>
        <sz val="8"/>
        <color rgb="FF000000"/>
        <rFont val="Arial"/>
        <family val="2"/>
      </rPr>
      <t xml:space="preserve">
Establish a coordination 
mechanism</t>
    </r>
  </si>
  <si>
    <r>
      <rPr>
        <b/>
        <sz val="9"/>
        <color rgb="FF2FBB4D"/>
        <rFont val="Arial"/>
        <family val="2"/>
      </rPr>
      <t xml:space="preserve">
TIMELINESS OF EARLY 
RESPONSE COMPLETION</t>
    </r>
    <r>
      <rPr>
        <sz val="9"/>
        <color rgb="FF000000"/>
        <rFont val="Arial"/>
        <family val="2"/>
      </rPr>
      <t xml:space="preserve">
Difference between dates of notification and completion 
of the last early response action
</t>
    </r>
    <r>
      <rPr>
        <b/>
        <sz val="9"/>
        <color rgb="FF000000"/>
        <rFont val="Arial"/>
        <family val="2"/>
      </rPr>
      <t xml:space="preserve">
TARGET
</t>
    </r>
    <r>
      <rPr>
        <b/>
        <sz val="12"/>
        <color rgb="FF2FBB4D"/>
        <rFont val="Arial"/>
        <family val="2"/>
      </rPr>
      <t>7 days</t>
    </r>
  </si>
  <si>
    <t xml:space="preserve">Observations or 
rationale for data input
</t>
  </si>
  <si>
    <t>#</t>
  </si>
  <si>
    <t xml:space="preserve">% Met Target </t>
  </si>
  <si>
    <r>
      <t xml:space="preserve">  To add a new row: Select the entire </t>
    </r>
    <r>
      <rPr>
        <b/>
        <sz val="8"/>
        <color theme="5" tint="-0.499984740745262"/>
        <rFont val="Arial"/>
        <family val="2"/>
      </rPr>
      <t>"#" ROW</t>
    </r>
    <r>
      <rPr>
        <sz val="8"/>
        <color theme="5" tint="-0.499984740745262"/>
        <rFont val="Arial"/>
        <family val="2"/>
      </rPr>
      <t xml:space="preserve"> (click the row number), then press the keys </t>
    </r>
    <r>
      <rPr>
        <b/>
        <sz val="8"/>
        <color theme="5" tint="-0.499984740745262"/>
        <rFont val="Arial"/>
        <family val="2"/>
      </rPr>
      <t>Ctrl, Shift and plus (+)</t>
    </r>
    <r>
      <rPr>
        <sz val="8"/>
        <color theme="5" tint="-0.499984740745262"/>
        <rFont val="Arial"/>
        <family val="2"/>
      </rPr>
      <t>.</t>
    </r>
  </si>
  <si>
    <t xml:space="preserve">  2. Date of emergence definition. For endemic diseases: date on which a predetermined increase in case incidence over baseline rates occurred; For non-endemic diseases: date on which the index case or first  epidemiologically linked case first experienced symptoms; For other public health events: date the threat first met criteria as a reportable event based on country reporting standards.</t>
  </si>
  <si>
    <t xml:space="preserve">  3. Procurement and distribution of commodities in the community to prevent outbreak spread (e.g., vaccines, ORS sachets, antimicrobial agents, water treatment, soap, insect repellants, bed nets, PPE), initiation of public health and social measures (e.g., masking, travel restrictions, quarantine, food recall, boil water advisory)</t>
  </si>
  <si>
    <t>Legend</t>
  </si>
  <si>
    <t>Format</t>
  </si>
  <si>
    <t>Action</t>
  </si>
  <si>
    <t>NA</t>
  </si>
  <si>
    <r>
      <rPr>
        <b/>
        <sz val="8"/>
        <color rgb="FF000000"/>
        <rFont val="Arial"/>
        <family val="2"/>
      </rPr>
      <t xml:space="preserve">Not applicable. </t>
    </r>
    <r>
      <rPr>
        <sz val="8"/>
        <color rgb="FF000000"/>
        <rFont val="Arial"/>
        <family val="2"/>
      </rPr>
      <t>Check input data in Sheet 1 to complete or leave NA (note: do not write as N/A)</t>
    </r>
  </si>
  <si>
    <t>!</t>
  </si>
  <si>
    <r>
      <rPr>
        <b/>
        <sz val="8"/>
        <color rgb="FF000000"/>
        <rFont val="Arial"/>
        <family val="2"/>
      </rPr>
      <t>Negative value.</t>
    </r>
    <r>
      <rPr>
        <sz val="8"/>
        <color rgb="FF000000"/>
        <rFont val="Arial"/>
        <family val="2"/>
      </rPr>
      <t xml:space="preserve"> Potential data input error for discussion. If data iscorrect, do not adjust dates to present a positive value. Instead, take note of this interval and ensure that the narrative/rationale for date selection is documented.</t>
    </r>
  </si>
  <si>
    <t>Missing</t>
  </si>
  <si>
    <r>
      <rPr>
        <b/>
        <sz val="8"/>
        <color rgb="FF000000"/>
        <rFont val="Arial"/>
        <family val="2"/>
      </rPr>
      <t xml:space="preserve">Missing data. </t>
    </r>
    <r>
      <rPr>
        <sz val="8"/>
        <color rgb="FF000000"/>
        <rFont val="Arial"/>
        <family val="2"/>
      </rPr>
      <t>Check input data in Sheet 1 to complete or leave Blank.</t>
    </r>
  </si>
  <si>
    <t>Green highlight</t>
  </si>
  <si>
    <r>
      <rPr>
        <b/>
        <sz val="8"/>
        <color rgb="FF000000"/>
        <rFont val="Arial"/>
        <family val="2"/>
      </rPr>
      <t>Meets target.</t>
    </r>
    <r>
      <rPr>
        <sz val="8"/>
        <color rgb="FF000000"/>
        <rFont val="Arial"/>
        <family val="2"/>
      </rPr>
      <t xml:space="preserve"> Discuss enablers. Document for advocacy and to demonstrate impact.</t>
    </r>
  </si>
  <si>
    <t>Red highlight</t>
  </si>
  <si>
    <r>
      <rPr>
        <b/>
        <sz val="8"/>
        <color rgb="FF000000"/>
        <rFont val="Arial"/>
        <family val="2"/>
      </rPr>
      <t>Does not meet target.</t>
    </r>
    <r>
      <rPr>
        <sz val="8"/>
        <color rgb="FF000000"/>
        <rFont val="Arial"/>
        <family val="2"/>
      </rPr>
      <t xml:space="preserve"> Discuss bottlenecks. Propose remedial actions.</t>
    </r>
  </si>
  <si>
    <t>Sumary reports</t>
  </si>
  <si>
    <r>
      <t xml:space="preserve">Scope 
</t>
    </r>
    <r>
      <rPr>
        <sz val="8"/>
        <color theme="0"/>
        <rFont val="Arial"/>
        <family val="2"/>
      </rPr>
      <t>Total events evaluated against 7-1-7: Auto-generated; adjust as needed.</t>
    </r>
  </si>
  <si>
    <t>% Meeting Targets</t>
  </si>
  <si>
    <t>Overall performance</t>
  </si>
  <si>
    <t>Detection</t>
  </si>
  <si>
    <t>Notification</t>
  </si>
  <si>
    <t xml:space="preserve">Response </t>
  </si>
  <si>
    <t>7-1-7 target</t>
  </si>
  <si>
    <t># Met Target</t>
  </si>
  <si>
    <t>% Met Target</t>
  </si>
  <si>
    <t>Early response actions</t>
  </si>
  <si>
    <t>Early Response Action 1</t>
  </si>
  <si>
    <t>Early Response Action 2</t>
  </si>
  <si>
    <t>Early Response Action 3</t>
  </si>
  <si>
    <t>Early Response Action 4</t>
  </si>
  <si>
    <t>Early Response Action 5</t>
  </si>
  <si>
    <t>Early Response Action 6</t>
  </si>
  <si>
    <t>Early Response Action 7</t>
  </si>
  <si>
    <t>EVENT ID</t>
  </si>
  <si>
    <t>PROPOSED ACTION</t>
  </si>
  <si>
    <t>BOTTLENECK ADDRESSED</t>
  </si>
  <si>
    <r>
      <t>Prioritization</t>
    </r>
    <r>
      <rPr>
        <b/>
        <vertAlign val="superscript"/>
        <sz val="8"/>
        <color theme="0"/>
        <rFont val="Arial"/>
        <family val="2"/>
      </rPr>
      <t>1</t>
    </r>
  </si>
  <si>
    <t>RESPONSIBLE 
AUTHORITY</t>
  </si>
  <si>
    <t>TARGET
START DATE</t>
  </si>
  <si>
    <t>TARGET
END DATE</t>
  </si>
  <si>
    <r>
      <t>PROGRESS STATUS</t>
    </r>
    <r>
      <rPr>
        <b/>
        <vertAlign val="superscript"/>
        <sz val="8"/>
        <color theme="0"/>
        <rFont val="Arial"/>
        <family val="2"/>
      </rPr>
      <t>2</t>
    </r>
  </si>
  <si>
    <t>NEXT STEPS</t>
  </si>
  <si>
    <t>Immediate</t>
  </si>
  <si>
    <t>Name, Institution, Contact</t>
  </si>
  <si>
    <t>Waiting for start date</t>
  </si>
  <si>
    <t>In progress</t>
  </si>
  <si>
    <t>Longer-term</t>
  </si>
  <si>
    <t>Stuck</t>
  </si>
  <si>
    <t>Completed</t>
  </si>
  <si>
    <t xml:space="preserve">Deferred </t>
  </si>
  <si>
    <r>
      <t xml:space="preserve">  To add a new row: Select the entire </t>
    </r>
    <r>
      <rPr>
        <b/>
        <sz val="8"/>
        <color theme="5" tint="-0.499984740745262"/>
        <rFont val="Arial"/>
        <family val="2"/>
      </rPr>
      <t>"#" ROW</t>
    </r>
    <r>
      <rPr>
        <sz val="8"/>
        <color theme="5" tint="-0.499984740745262"/>
        <rFont val="Arial"/>
        <family val="2"/>
      </rPr>
      <t xml:space="preserve"> (click the row number), then press the keys </t>
    </r>
    <r>
      <rPr>
        <b/>
        <sz val="8"/>
        <color theme="5" tint="-0.499984740745262"/>
        <rFont val="Arial"/>
        <family val="2"/>
      </rPr>
      <t>Ctrl, Shift and plus (+)</t>
    </r>
    <r>
      <rPr>
        <sz val="8"/>
        <color theme="5" tint="-0.499984740745262"/>
        <rFont val="Arial"/>
        <family val="2"/>
      </rPr>
      <t xml:space="preserve">. 
</t>
    </r>
  </si>
  <si>
    <r>
      <t xml:space="preserve">1. </t>
    </r>
    <r>
      <rPr>
        <b/>
        <sz val="8"/>
        <color theme="1"/>
        <rFont val="Arial"/>
        <family val="2"/>
      </rPr>
      <t>Prioritization</t>
    </r>
    <r>
      <rPr>
        <sz val="8"/>
        <color theme="1"/>
        <rFont val="Arial"/>
        <family val="2"/>
      </rPr>
      <t>: Immediate actions address urgent bottlenecks with available resources, while longer-term actions are compiled and systematically addressed during future planning processes</t>
    </r>
  </si>
  <si>
    <r>
      <t xml:space="preserve">2. </t>
    </r>
    <r>
      <rPr>
        <b/>
        <sz val="8"/>
        <color rgb="FF000000"/>
        <rFont val="Arial"/>
        <family val="2"/>
      </rPr>
      <t>Progress status</t>
    </r>
    <r>
      <rPr>
        <sz val="8"/>
        <color rgb="FF000000"/>
        <rFont val="Arial"/>
        <family val="2"/>
      </rPr>
      <t xml:space="preserve">: </t>
    </r>
    <r>
      <rPr>
        <b/>
        <sz val="8"/>
        <color rgb="FF000000"/>
        <rFont val="Arial"/>
        <family val="2"/>
      </rPr>
      <t>completed</t>
    </r>
    <r>
      <rPr>
        <sz val="8"/>
        <color rgb="FF000000"/>
        <rFont val="Arial"/>
        <family val="2"/>
      </rPr>
      <t xml:space="preserve"> (implementation was successfully completed), </t>
    </r>
    <r>
      <rPr>
        <b/>
        <sz val="8"/>
        <color rgb="FF000000"/>
        <rFont val="Arial"/>
        <family val="2"/>
      </rPr>
      <t>in progress</t>
    </r>
    <r>
      <rPr>
        <sz val="8"/>
        <color rgb="FF000000"/>
        <rFont val="Arial"/>
        <family val="2"/>
      </rPr>
      <t xml:space="preserve"> (implementation is ongoing), stuck (implementation has encountered an obstacle and is not progressing, </t>
    </r>
  </si>
  <si>
    <r>
      <t xml:space="preserve">potential prioritization or resourcing must be discussed to alleviate bottlenecks to implementation), </t>
    </r>
    <r>
      <rPr>
        <b/>
        <sz val="8"/>
        <color rgb="FF000000"/>
        <rFont val="Arial"/>
        <family val="2"/>
      </rPr>
      <t>waiting for start date</t>
    </r>
    <r>
      <rPr>
        <sz val="8"/>
        <color rgb="FF000000"/>
        <rFont val="Arial"/>
        <family val="2"/>
      </rPr>
      <t xml:space="preserve"> (implementation on hold prior to start date), </t>
    </r>
    <r>
      <rPr>
        <b/>
        <sz val="8"/>
        <color rgb="FF000000"/>
        <rFont val="Arial"/>
        <family val="2"/>
      </rPr>
      <t>deferred</t>
    </r>
    <r>
      <rPr>
        <sz val="8"/>
        <color rgb="FF000000"/>
        <rFont val="Arial"/>
        <family val="2"/>
      </rPr>
      <t xml:space="preserve"> (implementation reprioritized for the next implementation cycle)</t>
    </r>
  </si>
  <si>
    <r>
      <rPr>
        <b/>
        <sz val="10"/>
        <color theme="0"/>
        <rFont val="Arial"/>
        <family val="2"/>
      </rPr>
      <t>Bottlenecks</t>
    </r>
    <r>
      <rPr>
        <sz val="10"/>
        <color theme="0"/>
        <rFont val="Arial"/>
        <family val="2"/>
      </rPr>
      <t xml:space="preserve">
</t>
    </r>
    <r>
      <rPr>
        <sz val="9"/>
        <color theme="0"/>
        <rFont val="Arial"/>
        <family val="2"/>
      </rPr>
      <t>Transfer individual bottlenecks from 'Input timeliness data' sheet.
Assign bottleneck categories in Column D or use this list to support a thematic analysis of recurring bottlenecks.</t>
    </r>
  </si>
  <si>
    <t>Event ID</t>
  </si>
  <si>
    <r>
      <t xml:space="preserve">Interval
</t>
    </r>
    <r>
      <rPr>
        <sz val="9"/>
        <color theme="0"/>
        <rFont val="Arial"/>
        <family val="2"/>
      </rPr>
      <t>Assign a 7-1-7 interval</t>
    </r>
  </si>
  <si>
    <r>
      <t xml:space="preserve">Bottleneck category
</t>
    </r>
    <r>
      <rPr>
        <sz val="9"/>
        <color theme="0"/>
        <rFont val="Arial"/>
        <family val="2"/>
      </rPr>
      <t>Assign a category</t>
    </r>
  </si>
  <si>
    <r>
      <t xml:space="preserve">Technical Area
</t>
    </r>
    <r>
      <rPr>
        <sz val="9"/>
        <color theme="0"/>
        <rFont val="Arial"/>
        <family val="2"/>
      </rPr>
      <t xml:space="preserve">Assign a JEE 
technical area </t>
    </r>
  </si>
  <si>
    <r>
      <t xml:space="preserve">JEE indicator
</t>
    </r>
    <r>
      <rPr>
        <sz val="9"/>
        <color theme="0"/>
        <rFont val="Arial"/>
        <family val="2"/>
      </rPr>
      <t>Assign a JEE indicator (Optional)</t>
    </r>
  </si>
  <si>
    <t xml:space="preserve">  </t>
  </si>
  <si>
    <r>
      <rPr>
        <b/>
        <sz val="9"/>
        <color rgb="FFFFFFFF"/>
        <rFont val="Arial"/>
        <family val="2"/>
      </rPr>
      <t xml:space="preserve">7-1-7 bottleneck categories 
</t>
    </r>
    <r>
      <rPr>
        <sz val="9"/>
        <color rgb="FFFFFFFF"/>
        <rFont val="Arial"/>
        <family val="2"/>
      </rPr>
      <t xml:space="preserve">To help identify areas in greatest need of action and investment, categorize bottlenecks and review the most frequently recurring categories. 
Common bottleneck categories identified through implementation of the 7-1-7 approach are listed below. This list is not exhaustive and additional bottleneck categories may be needed.  </t>
    </r>
  </si>
  <si>
    <t xml:space="preserve"> </t>
  </si>
  <si>
    <t>Clinical or Health Care Worker</t>
  </si>
  <si>
    <t>Laboratory</t>
  </si>
  <si>
    <t>Planning &amp; Procedures</t>
  </si>
  <si>
    <t>Health professional with inadequate training in surveillance and response</t>
  </si>
  <si>
    <t>Inadequate laboratory diagnostic capacity</t>
  </si>
  <si>
    <t>Failure to follow event notification procedures</t>
  </si>
  <si>
    <t>Limited clinical case management capacity  </t>
  </si>
  <si>
    <t>Delayed specimen collection </t>
  </si>
  <si>
    <t>Failure to follow initial risk assessment or event verification procedures</t>
  </si>
  <si>
    <t>Low awareness or clinical suspicion by health workers </t>
  </si>
  <si>
    <t>Delayed specimen transportation</t>
  </si>
  <si>
    <t>Inadequate procedures in place for event notification </t>
  </si>
  <si>
    <t>Inadequate clinical surveillance focal point/capacity </t>
  </si>
  <si>
    <t>Inadequate diagnostic commodities (lab reagents, RDTs, specimen collection kits)</t>
  </si>
  <si>
    <t>Inadequate risk assessments, preparedness, or response plans </t>
  </si>
  <si>
    <t>Coordination</t>
  </si>
  <si>
    <t>Laboratory reporting failure or delay</t>
  </si>
  <si>
    <t>Inadequate surveillance or response policies and guidelines</t>
  </si>
  <si>
    <t>Inadequate coordination across public health units or agencies</t>
  </si>
  <si>
    <t>Slow internal laboratory turnaround time</t>
  </si>
  <si>
    <t>Resources &amp; Procurement</t>
  </si>
  <si>
    <t>Inadequate multisectoral/disciplinary response teams</t>
  </si>
  <si>
    <t>Patient or Community</t>
  </si>
  <si>
    <t>Competing priorities (including COVID-19) </t>
  </si>
  <si>
    <t>Inadequate One Health information sharing/collaboration </t>
  </si>
  <si>
    <t>Delay in care-seeking by patient </t>
  </si>
  <si>
    <t>Inadequate financing or resources for response initiation or rapid resource mobilization </t>
  </si>
  <si>
    <t>Weak response coordination, including incident management and rapid response team capacity </t>
  </si>
  <si>
    <t>Inadequate sensitivity of community detection </t>
  </si>
  <si>
    <t>Limited availability of treatments, countermeasures or personal protective equipment </t>
  </si>
  <si>
    <t>Inadequate coordination with neighboring countries </t>
  </si>
  <si>
    <t>Low community knowledge or trust </t>
  </si>
  <si>
    <t>Logistics and shipment delays </t>
  </si>
  <si>
    <t>Inadequate coordination between public and private sectors</t>
  </si>
  <si>
    <t>Inadequate risk communications or community engagement </t>
  </si>
  <si>
    <t>Human resources gaps for public health </t>
  </si>
  <si>
    <t>Data Systems</t>
  </si>
  <si>
    <t>Delayed approvals (e.g. bureaucratic, regulatory, etc)</t>
  </si>
  <si>
    <t>Lack of timely or complete surveillance data</t>
  </si>
  <si>
    <t>Inadequate public financial assistance (e.g. treatments; to offset public health and social measure [PHSM] impacts)</t>
  </si>
  <si>
    <t>Technological challenge for electronic surveillance/reporting systems (e.g., network coverage) </t>
  </si>
  <si>
    <t>Event Characteristics</t>
  </si>
  <si>
    <t>Access issues (e.g. remote, fragile, conflict settings, climate conditions)</t>
  </si>
  <si>
    <t>New, unexpected, or deprioritized pathogen</t>
  </si>
  <si>
    <r>
      <t xml:space="preserve">  To add a new row: Select the entire </t>
    </r>
    <r>
      <rPr>
        <b/>
        <sz val="8"/>
        <color rgb="FF4C4C4F"/>
        <rFont val="Arial"/>
        <family val="2"/>
      </rPr>
      <t>"#" ROW</t>
    </r>
    <r>
      <rPr>
        <sz val="8"/>
        <color rgb="FF4C4C4F"/>
        <rFont val="Arial"/>
        <family val="2"/>
      </rPr>
      <t xml:space="preserve"> (click the row number), then press the keys </t>
    </r>
    <r>
      <rPr>
        <b/>
        <sz val="8"/>
        <color rgb="FF4C4C4F"/>
        <rFont val="Arial"/>
        <family val="2"/>
      </rPr>
      <t>Ctrl, Shift and plus (+)</t>
    </r>
    <r>
      <rPr>
        <sz val="8"/>
        <color rgb="FF4C4C4F"/>
        <rFont val="Arial"/>
        <family val="2"/>
      </rPr>
      <t>.</t>
    </r>
  </si>
  <si>
    <r>
      <rPr>
        <b/>
        <sz val="10"/>
        <color rgb="FFF8FEF3"/>
        <rFont val="Arial"/>
        <family val="2"/>
      </rPr>
      <t>Bottleneck category counts</t>
    </r>
    <r>
      <rPr>
        <sz val="10"/>
        <color rgb="FFF8FEF3"/>
        <rFont val="Arial"/>
        <family val="2"/>
      </rPr>
      <t xml:space="preserve">
</t>
    </r>
    <r>
      <rPr>
        <sz val="9"/>
        <color rgb="FFF8FEF3"/>
        <rFont val="Arial"/>
        <family val="2"/>
      </rPr>
      <t>To update results, select any area of the table below, then right click and select "refresh".</t>
    </r>
  </si>
  <si>
    <t>Bottleneck categories</t>
  </si>
  <si>
    <t>Count</t>
  </si>
  <si>
    <t>Grand Total</t>
  </si>
  <si>
    <t xml:space="preserve"> JEE TAs</t>
  </si>
  <si>
    <t>JEE Indicator ID</t>
  </si>
  <si>
    <t>P1. Legal instruments</t>
  </si>
  <si>
    <t>P1.1. Legal instruments</t>
  </si>
  <si>
    <t>P2. Financing</t>
  </si>
  <si>
    <t>P1.2. Gender equity and equality in health emergencies</t>
  </si>
  <si>
    <t>P3. IHR coordination, National IHR Focal Point functions and advocacy</t>
  </si>
  <si>
    <t>P2.1. Financing for IHR implementation</t>
  </si>
  <si>
    <t>P4. AMR</t>
  </si>
  <si>
    <t>P2.2. Financing for public health emergency response</t>
  </si>
  <si>
    <t>P5. Zoonotic disease</t>
  </si>
  <si>
    <t>P3.1. National IHR Focal Point functions</t>
  </si>
  <si>
    <t>P6. Food safety</t>
  </si>
  <si>
    <t>P3.2. Multisectoral coordination mechanisms</t>
  </si>
  <si>
    <t>P7. Biosafety and biosecurity</t>
  </si>
  <si>
    <t>P3.3. Strategic planning for IHR, preparedness or health security</t>
  </si>
  <si>
    <t>P8. Immunization</t>
  </si>
  <si>
    <t>P4.1. Multisectoral coordination on AMR</t>
  </si>
  <si>
    <t>D1. National laboratory systems laboratory</t>
  </si>
  <si>
    <t>P4.2. Surveillance of AMR</t>
  </si>
  <si>
    <t>D2. Surveillance</t>
  </si>
  <si>
    <t>P4.3. Prevention of MDRO</t>
  </si>
  <si>
    <t>D3. Human resources</t>
  </si>
  <si>
    <t>P4.4. Optimal use of antimicrobial medicines in human health</t>
  </si>
  <si>
    <t>R1. Health emergency management</t>
  </si>
  <si>
    <t>P4.5. Optimal use of antimicrobial medicines in animal health and agriculture</t>
  </si>
  <si>
    <t>R2. Linking public health and security authorities</t>
  </si>
  <si>
    <t>P5.1. Surveillance of zoonotic diseases</t>
  </si>
  <si>
    <t>R3. Health services provision</t>
  </si>
  <si>
    <t>P5.2. Response to zoonotic diseases</t>
  </si>
  <si>
    <t>R4. IPC</t>
  </si>
  <si>
    <t>P5.3. Sanitary animal production practices</t>
  </si>
  <si>
    <t>R5. RCCE</t>
  </si>
  <si>
    <t>P6.1. Surveillance of foodborne diseases and contamination</t>
  </si>
  <si>
    <t>PoE. PoEs and border health</t>
  </si>
  <si>
    <t>P6.2. Response and management of food safety emergencies</t>
  </si>
  <si>
    <t>Chemical events</t>
  </si>
  <si>
    <t>P7.1. Whole-of-government biosafety and biosecurity system is in place for human, animal and agriculture facilities</t>
  </si>
  <si>
    <t>Radiation emergencies</t>
  </si>
  <si>
    <t>P7.2. Biosafety and biosecurity training and practices in all relevant sectors (including human, animal and agriculture)</t>
  </si>
  <si>
    <t>P8.1. Vaccine coverage (measles) as part of national programme</t>
  </si>
  <si>
    <t>P8.2. National vaccine access and delivery</t>
  </si>
  <si>
    <t>P8.3. Mass vaccination for epidemics of VPDs</t>
  </si>
  <si>
    <t>D1.1. Laboratory testing capacity modalities</t>
  </si>
  <si>
    <t>D1.2. Specimen referral and transport system</t>
  </si>
  <si>
    <t>D1.3. Effective national diagnostic network</t>
  </si>
  <si>
    <t>D1.4. Laboratory quality system</t>
  </si>
  <si>
    <t>D2.1. Early warning surveillance function</t>
  </si>
  <si>
    <t>D2.2. Event verification and investigation</t>
  </si>
  <si>
    <t>D2.3. Analysis and information sharing</t>
  </si>
  <si>
    <t>D3.1. Multisectoral workforce strategy</t>
  </si>
  <si>
    <t>D3.2. Human resources for implementation of IHR</t>
  </si>
  <si>
    <t>D3.3. Workforce training</t>
  </si>
  <si>
    <t>D3.4. Workforce surge during a public health event</t>
  </si>
  <si>
    <t>R1.1. Emergency risk assessment and readiness</t>
  </si>
  <si>
    <t>R1.2. PHEOC</t>
  </si>
  <si>
    <t>Other</t>
  </si>
  <si>
    <t>R1.3. Management of health emergency response</t>
  </si>
  <si>
    <t>R1.4. Activation and coordination of health personnel in a public health emergency</t>
  </si>
  <si>
    <t>R1.5. Emergency logistic and supply chain management</t>
  </si>
  <si>
    <t>R1.6. Research, development and innovation</t>
  </si>
  <si>
    <t>R2.1. Public health and security authorities (e.g. law enforcement, border control, customs) are linked during a suspect or confirmed biological, chemical or radiological event</t>
  </si>
  <si>
    <t>R3.1. Case management</t>
  </si>
  <si>
    <t>R3.2. Utilization of health services</t>
  </si>
  <si>
    <t>R3.3. Continuity of essential health devices</t>
  </si>
  <si>
    <t>R4.1. IPC programmes</t>
  </si>
  <si>
    <t>R4.2. HCAI surveillance</t>
  </si>
  <si>
    <t>R4.3. Safe environment in health facilities</t>
  </si>
  <si>
    <t xml:space="preserve">R5.1. RCCE systems for emergencies </t>
  </si>
  <si>
    <t>R5.2 Risk communication</t>
  </si>
  <si>
    <t>R5.3. Community engagement</t>
  </si>
  <si>
    <t>PoE1. Core capacity requirements at all times for PoEs (airports, ports and ground crossings)</t>
  </si>
  <si>
    <t>PoE2. Public health response at PoEs</t>
  </si>
  <si>
    <t>PoE3. Risk-based approach to international travel-related measures</t>
  </si>
  <si>
    <t>CE1. Mechanisms established and functioning for detecting and responding to chemical events or emergencies</t>
  </si>
  <si>
    <t>CE2. Enabling environment in place for management of chemical event</t>
  </si>
  <si>
    <t>RE1. Mechanisms established and functioning for detecting and responding to radiological and nuclear emergencies</t>
  </si>
  <si>
    <t>RE2. Enabling environment in place for management of radiological and nuclear emergencies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</si>
</sst>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68" x14ac:knownFonts="1">
    <font>
      <sz val="10"/>
      <color rgb="FF000000"/>
      <name val="Arial"/>
    </font>
    <font>
      <sz val="11"/>
      <color rgb="FF006100"/>
      <name val="Arial"/>
      <family val="2"/>
      <scheme val="minor"/>
    </font>
    <font>
      <sz val="8"/>
      <name val="Arial"/>
      <family val="2"/>
    </font>
    <font>
      <sz val="10"/>
      <color theme="1"/>
      <name val="Arial"/>
      <family val="2"/>
    </font>
    <font>
      <sz val="10"/>
      <color rgb="FF000000"/>
      <name val="Arial"/>
      <family val="2"/>
    </font>
    <font>
      <b/>
      <sz val="9"/>
      <color theme="1"/>
      <name val="Arial"/>
      <family val="2"/>
    </font>
    <font>
      <sz val="9"/>
      <color rgb="FF000000"/>
      <name val="Arial"/>
      <family val="2"/>
    </font>
    <font>
      <sz val="9"/>
      <color theme="1"/>
      <name val="Arial"/>
      <family val="2"/>
    </font>
    <font>
      <b/>
      <sz val="9"/>
      <color theme="0"/>
      <name val="Arial"/>
      <family val="2"/>
    </font>
    <font>
      <b/>
      <sz val="9"/>
      <color rgb="FF000000"/>
      <name val="Arial"/>
      <family val="2"/>
    </font>
    <font>
      <b/>
      <sz val="9"/>
      <color rgb="FFFFFFFF"/>
      <name val="Arial"/>
      <family val="2"/>
    </font>
    <font>
      <b/>
      <sz val="9"/>
      <color rgb="FFE06666"/>
      <name val="Arial"/>
      <family val="2"/>
    </font>
    <font>
      <b/>
      <sz val="9"/>
      <color rgb="FFF6B26B"/>
      <name val="Arial"/>
      <family val="2"/>
    </font>
    <font>
      <b/>
      <sz val="9"/>
      <color theme="5"/>
      <name val="Arial"/>
      <family val="2"/>
    </font>
    <font>
      <b/>
      <sz val="9"/>
      <color rgb="FFF89736"/>
      <name val="Arial"/>
      <family val="2"/>
    </font>
    <font>
      <sz val="7"/>
      <color rgb="FF000000"/>
      <name val="Arial"/>
      <family val="2"/>
    </font>
    <font>
      <sz val="7"/>
      <color theme="3" tint="0.499984740745262"/>
      <name val="Arial"/>
      <family val="2"/>
    </font>
    <font>
      <sz val="8"/>
      <color rgb="FF000000"/>
      <name val="Arial"/>
      <family val="2"/>
    </font>
    <font>
      <b/>
      <sz val="9"/>
      <color rgb="FF2FBB4D"/>
      <name val="Arial"/>
      <family val="2"/>
    </font>
    <font>
      <sz val="9"/>
      <color rgb="FF2FBB4D"/>
      <name val="Arial"/>
      <family val="2"/>
    </font>
    <font>
      <b/>
      <sz val="8"/>
      <color theme="1"/>
      <name val="Arial"/>
      <family val="2"/>
    </font>
    <font>
      <sz val="8"/>
      <color theme="1"/>
      <name val="Arial"/>
      <family val="2"/>
    </font>
    <font>
      <b/>
      <sz val="8"/>
      <color rgb="FF000000"/>
      <name val="Arial"/>
      <family val="2"/>
    </font>
    <font>
      <b/>
      <sz val="9"/>
      <color rgb="FFED5446"/>
      <name val="Arial"/>
      <family val="2"/>
    </font>
    <font>
      <b/>
      <sz val="9"/>
      <color rgb="FF4C4C4F"/>
      <name val="Arial"/>
      <family val="2"/>
    </font>
    <font>
      <sz val="7"/>
      <color rgb="FF4C4C4F"/>
      <name val="Arial"/>
      <family val="2"/>
    </font>
    <font>
      <sz val="8"/>
      <color rgb="FF4C4C4F"/>
      <name val="Arial"/>
      <family val="2"/>
    </font>
    <font>
      <b/>
      <sz val="8"/>
      <color rgb="FF4C4C4F"/>
      <name val="Arial"/>
      <family val="2"/>
    </font>
    <font>
      <b/>
      <sz val="8"/>
      <color theme="0"/>
      <name val="Arial"/>
      <family val="2"/>
    </font>
    <font>
      <sz val="8"/>
      <color theme="0" tint="-0.499984740745262"/>
      <name val="Arial"/>
      <family val="2"/>
    </font>
    <font>
      <sz val="8"/>
      <color rgb="FFF89736"/>
      <name val="Arial"/>
      <family val="2"/>
    </font>
    <font>
      <sz val="7"/>
      <color rgb="FF808080"/>
      <name val="Arial"/>
      <family val="2"/>
    </font>
    <font>
      <sz val="10"/>
      <color rgb="FF000000"/>
      <name val="Arial"/>
      <family val="2"/>
    </font>
    <font>
      <b/>
      <sz val="12"/>
      <color rgb="FFED5446"/>
      <name val="Arial"/>
      <family val="2"/>
    </font>
    <font>
      <b/>
      <sz val="12"/>
      <color rgb="FFF89736"/>
      <name val="Arial"/>
      <family val="2"/>
    </font>
    <font>
      <b/>
      <sz val="12"/>
      <color rgb="FF2FBB4D"/>
      <name val="Arial"/>
      <family val="2"/>
    </font>
    <font>
      <b/>
      <sz val="8"/>
      <color rgb="FFF89736"/>
      <name val="Arial"/>
      <family val="2"/>
    </font>
    <font>
      <sz val="22"/>
      <color theme="1"/>
      <name val="Arial"/>
      <family val="2"/>
    </font>
    <font>
      <sz val="10"/>
      <color rgb="FF1E1E1E"/>
      <name val="Helvetica Neue"/>
      <family val="2"/>
    </font>
    <font>
      <b/>
      <sz val="10"/>
      <color rgb="FF000000"/>
      <name val="Arial"/>
      <family val="2"/>
    </font>
    <font>
      <sz val="8"/>
      <color theme="0"/>
      <name val="Arial"/>
      <family val="2"/>
    </font>
    <font>
      <b/>
      <sz val="22"/>
      <color rgb="FFED5446"/>
      <name val="Arial"/>
      <family val="2"/>
    </font>
    <font>
      <b/>
      <sz val="22"/>
      <color rgb="FFF89736"/>
      <name val="Arial"/>
      <family val="2"/>
    </font>
    <font>
      <b/>
      <sz val="22"/>
      <color rgb="FF2FBB4D"/>
      <name val="Arial"/>
      <family val="2"/>
    </font>
    <font>
      <sz val="9"/>
      <color rgb="FF333333"/>
      <name val="Roboto"/>
    </font>
    <font>
      <b/>
      <sz val="11"/>
      <name val="Calibri"/>
      <family val="2"/>
    </font>
    <font>
      <sz val="11"/>
      <name val="Calibri"/>
      <family val="2"/>
    </font>
    <font>
      <sz val="12"/>
      <name val="Times New Roman"/>
      <family val="1"/>
    </font>
    <font>
      <b/>
      <sz val="11"/>
      <color rgb="FF000000"/>
      <name val="Calibri"/>
      <family val="2"/>
    </font>
    <font>
      <sz val="10"/>
      <color rgb="FF000000"/>
      <name val="Symbol"/>
      <charset val="2"/>
    </font>
    <font>
      <sz val="10"/>
      <color rgb="FF231F20"/>
      <name val="Arial"/>
      <family val="2"/>
    </font>
    <font>
      <sz val="8"/>
      <color theme="5" tint="-0.499984740745262"/>
      <name val="Arial"/>
      <family val="2"/>
    </font>
    <font>
      <b/>
      <sz val="8"/>
      <color theme="5" tint="-0.499984740745262"/>
      <name val="Arial"/>
      <family val="2"/>
    </font>
    <font>
      <sz val="10"/>
      <color theme="0"/>
      <name val="Arial"/>
      <family val="2"/>
    </font>
    <font>
      <b/>
      <sz val="10"/>
      <color theme="0"/>
      <name val="Arial"/>
      <family val="2"/>
    </font>
    <font>
      <sz val="9"/>
      <color theme="0"/>
      <name val="Arial"/>
      <family val="2"/>
    </font>
    <font>
      <sz val="10"/>
      <color rgb="FFF8FEF3"/>
      <name val="Arial"/>
      <family val="2"/>
    </font>
    <font>
      <b/>
      <sz val="10"/>
      <color rgb="FFF8FEF3"/>
      <name val="Arial"/>
      <family val="2"/>
    </font>
    <font>
      <sz val="9"/>
      <color rgb="FFF8FEF3"/>
      <name val="Arial"/>
      <family val="2"/>
    </font>
    <font>
      <b/>
      <sz val="9"/>
      <color rgb="FFF8FEF3"/>
      <name val="Arial"/>
      <family val="2"/>
    </font>
    <font>
      <sz val="9"/>
      <color rgb="FFFFFFFF"/>
      <name val="Arial"/>
      <family val="2"/>
    </font>
    <font>
      <b/>
      <sz val="12"/>
      <color rgb="FF000000"/>
      <name val="Arial"/>
      <family val="2"/>
    </font>
    <font>
      <sz val="12"/>
      <color rgb="FF000000"/>
      <name val="Arial"/>
      <family val="2"/>
    </font>
    <font>
      <b/>
      <sz val="12"/>
      <color theme="0"/>
      <name val="Arial"/>
      <family val="2"/>
    </font>
    <font>
      <b/>
      <sz val="10"/>
      <color theme="1"/>
      <name val="Arial"/>
      <family val="2"/>
      <scheme val="minor"/>
    </font>
    <font>
      <sz val="10"/>
      <color theme="1"/>
      <name val="Arial"/>
      <family val="2"/>
      <scheme val="minor"/>
    </font>
    <font>
      <sz val="11"/>
      <color theme="1"/>
      <name val="Calibri"/>
      <family val="2"/>
    </font>
    <font>
      <b/>
      <vertAlign val="superscript"/>
      <sz val="8"/>
      <color theme="0"/>
      <name val="Arial"/>
      <family val="2"/>
    </font>
  </fonts>
  <fills count="28">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ED5446"/>
        <bgColor rgb="FFE06666"/>
      </patternFill>
    </fill>
    <fill>
      <patternFill patternType="solid">
        <fgColor rgb="FFF89736"/>
        <bgColor rgb="FFF6B26B"/>
      </patternFill>
    </fill>
    <fill>
      <patternFill patternType="solid">
        <fgColor rgb="FF2FBB4D"/>
        <bgColor rgb="FF93C47D"/>
      </patternFill>
    </fill>
    <fill>
      <patternFill patternType="solid">
        <fgColor rgb="FF4C4C4F"/>
        <bgColor indexed="64"/>
      </patternFill>
    </fill>
    <fill>
      <patternFill patternType="solid">
        <fgColor rgb="FF4C4C4F"/>
        <bgColor rgb="FFD9D9D9"/>
      </patternFill>
    </fill>
    <fill>
      <patternFill patternType="solid">
        <fgColor rgb="FF4C4C4F"/>
        <bgColor rgb="FF93C47D"/>
      </patternFill>
    </fill>
    <fill>
      <patternFill patternType="solid">
        <fgColor rgb="FF4C4C4F"/>
        <bgColor rgb="FFE06666"/>
      </patternFill>
    </fill>
    <fill>
      <patternFill patternType="solid">
        <fgColor rgb="FFFCF6EA"/>
        <bgColor indexed="64"/>
      </patternFill>
    </fill>
    <fill>
      <patternFill patternType="solid">
        <fgColor rgb="FFF5E7E9"/>
        <bgColor indexed="64"/>
      </patternFill>
    </fill>
    <fill>
      <patternFill patternType="solid">
        <fgColor rgb="FFF8FEF3"/>
        <bgColor indexed="64"/>
      </patternFill>
    </fill>
    <fill>
      <patternFill patternType="solid">
        <fgColor rgb="FFF89736"/>
        <bgColor indexed="64"/>
      </patternFill>
    </fill>
    <fill>
      <patternFill patternType="solid">
        <fgColor theme="0" tint="-4.9989318521683403E-2"/>
        <bgColor rgb="FFF3F3F3"/>
      </patternFill>
    </fill>
    <fill>
      <patternFill patternType="solid">
        <fgColor theme="0" tint="-4.9989318521683403E-2"/>
        <bgColor rgb="FF000000"/>
      </patternFill>
    </fill>
    <fill>
      <patternFill patternType="solid">
        <fgColor rgb="FF4C4C4F"/>
        <bgColor rgb="FFEFEFEF"/>
      </patternFill>
    </fill>
    <fill>
      <patternFill patternType="solid">
        <fgColor rgb="FFED5446"/>
        <bgColor indexed="64"/>
      </patternFill>
    </fill>
    <fill>
      <patternFill patternType="solid">
        <fgColor rgb="FF2FBB4D"/>
        <bgColor indexed="64"/>
      </patternFill>
    </fill>
    <fill>
      <patternFill patternType="solid">
        <fgColor rgb="FFF2F2F2"/>
        <bgColor rgb="FFF3F3F3"/>
      </patternFill>
    </fill>
    <fill>
      <patternFill patternType="solid">
        <fgColor theme="0" tint="-0.499984740745262"/>
        <bgColor indexed="64"/>
      </patternFill>
    </fill>
    <fill>
      <patternFill patternType="solid">
        <fgColor theme="0" tint="-0.249977111117893"/>
        <bgColor indexed="64"/>
      </patternFill>
    </fill>
    <fill>
      <patternFill patternType="solid">
        <fgColor rgb="FFEDEDED"/>
        <bgColor indexed="64"/>
      </patternFill>
    </fill>
    <fill>
      <patternFill patternType="solid">
        <fgColor theme="0" tint="-4.9989318521683403E-2"/>
        <bgColor rgb="FFD9D9D9"/>
      </patternFill>
    </fill>
  </fills>
  <borders count="56">
    <border>
      <left/>
      <right/>
      <top/>
      <bottom/>
      <diagonal/>
    </border>
    <border>
      <left/>
      <right/>
      <top/>
      <bottom style="thin">
        <color theme="0"/>
      </bottom>
      <diagonal/>
    </border>
    <border>
      <left/>
      <right style="thin">
        <color rgb="FF000000"/>
      </right>
      <top/>
      <bottom style="thin">
        <color rgb="FFFFFFFF"/>
      </bottom>
      <diagonal/>
    </border>
    <border>
      <left style="thin">
        <color theme="0" tint="-0.249977111117893"/>
      </left>
      <right style="thin">
        <color theme="0" tint="-0.249977111117893"/>
      </right>
      <top style="thin">
        <color theme="0" tint="-0.249977111117893"/>
      </top>
      <bottom/>
      <diagonal/>
    </border>
    <border>
      <left/>
      <right/>
      <top style="thin">
        <color theme="0"/>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op>
      <bottom style="thin">
        <color theme="0" tint="-0.249977111117893"/>
      </bottom>
      <diagonal/>
    </border>
    <border>
      <left/>
      <right style="thin">
        <color theme="0" tint="-0.249977111117893"/>
      </right>
      <top style="thin">
        <color theme="0" tint="-0.249977111117893"/>
      </top>
      <bottom style="thin">
        <color theme="0"/>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bottom>
      <diagonal/>
    </border>
    <border>
      <left/>
      <right/>
      <top style="thin">
        <color theme="0" tint="-0.249977111117893"/>
      </top>
      <bottom style="thin">
        <color theme="0"/>
      </bottom>
      <diagonal/>
    </border>
    <border>
      <left style="thin">
        <color theme="0" tint="-0.249977111117893"/>
      </left>
      <right style="thin">
        <color theme="0" tint="-0.249977111117893"/>
      </right>
      <top style="thin">
        <color theme="0" tint="-0.499984740745262"/>
      </top>
      <bottom style="thin">
        <color theme="0" tint="-0.249977111117893"/>
      </bottom>
      <diagonal/>
    </border>
    <border>
      <left style="thick">
        <color rgb="FF2FBB4D"/>
      </left>
      <right style="thin">
        <color theme="0" tint="-0.249977111117893"/>
      </right>
      <top style="thin">
        <color theme="0"/>
      </top>
      <bottom style="medium">
        <color theme="0" tint="-0.499984740745262"/>
      </bottom>
      <diagonal/>
    </border>
    <border>
      <left style="thin">
        <color theme="0" tint="-0.249977111117893"/>
      </left>
      <right style="thin">
        <color theme="0" tint="-0.249977111117893"/>
      </right>
      <top style="thin">
        <color rgb="FFFFFFFF"/>
      </top>
      <bottom style="medium">
        <color theme="0" tint="-0.499984740745262"/>
      </bottom>
      <diagonal/>
    </border>
    <border>
      <left/>
      <right/>
      <top style="thin">
        <color theme="0"/>
      </top>
      <bottom style="medium">
        <color theme="0" tint="-0.499984740745262"/>
      </bottom>
      <diagonal/>
    </border>
    <border>
      <left style="thin">
        <color theme="3" tint="0.34998626667073579"/>
      </left>
      <right style="thin">
        <color theme="3" tint="0.34998626667073579"/>
      </right>
      <top style="thin">
        <color theme="3" tint="0.34998626667073579"/>
      </top>
      <bottom style="thin">
        <color theme="3" tint="0.34998626667073579"/>
      </bottom>
      <diagonal/>
    </border>
    <border>
      <left/>
      <right style="thick">
        <color theme="0" tint="-0.249977111117893"/>
      </right>
      <top style="thin">
        <color theme="0"/>
      </top>
      <bottom style="thin">
        <color theme="0" tint="-0.249977111117893"/>
      </bottom>
      <diagonal/>
    </border>
    <border>
      <left/>
      <right style="thick">
        <color theme="5"/>
      </right>
      <top style="thin">
        <color theme="0"/>
      </top>
      <bottom style="thin">
        <color theme="0" tint="-0.249977111117893"/>
      </bottom>
      <diagonal/>
    </border>
    <border>
      <left style="thin">
        <color theme="0" tint="-0.249977111117893"/>
      </left>
      <right style="thin">
        <color theme="0" tint="-0.249977111117893"/>
      </right>
      <top style="thin">
        <color theme="0"/>
      </top>
      <bottom style="medium">
        <color theme="0" tint="-0.499984740745262"/>
      </bottom>
      <diagonal/>
    </border>
    <border>
      <left style="thin">
        <color theme="0" tint="-0.249977111117893"/>
      </left>
      <right/>
      <top style="thin">
        <color theme="0"/>
      </top>
      <bottom style="thin">
        <color theme="0" tint="-0.249977111117893"/>
      </bottom>
      <diagonal/>
    </border>
    <border>
      <left style="thin">
        <color theme="0" tint="-0.249977111117893"/>
      </left>
      <right/>
      <top/>
      <bottom style="medium">
        <color theme="0" tint="-0.499984740745262"/>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ck">
        <color theme="0" tint="-0.249977111117893"/>
      </left>
      <right style="thin">
        <color theme="0" tint="-0.249977111117893"/>
      </right>
      <top style="thin">
        <color theme="0"/>
      </top>
      <bottom style="thin">
        <color theme="0" tint="-0.249977111117893"/>
      </bottom>
      <diagonal/>
    </border>
    <border>
      <left/>
      <right style="thin">
        <color theme="0" tint="-0.249977111117893"/>
      </right>
      <top style="thin">
        <color theme="0"/>
      </top>
      <bottom style="medium">
        <color theme="1" tint="0.499984740745262"/>
      </bottom>
      <diagonal/>
    </border>
    <border>
      <left style="thin">
        <color theme="0" tint="-0.249977111117893"/>
      </left>
      <right/>
      <top style="thin">
        <color theme="0"/>
      </top>
      <bottom style="medium">
        <color theme="0" tint="-0.499984740745262"/>
      </bottom>
      <diagonal/>
    </border>
    <border>
      <left style="thin">
        <color theme="0" tint="-0.249977111117893"/>
      </left>
      <right style="thick">
        <color rgb="FFED5446"/>
      </right>
      <top style="thin">
        <color theme="0"/>
      </top>
      <bottom style="medium">
        <color theme="0" tint="-0.499984740745262"/>
      </bottom>
      <diagonal/>
    </border>
    <border>
      <left style="thick">
        <color theme="0" tint="-0.249977111117893"/>
      </left>
      <right style="thin">
        <color theme="0" tint="-0.249977111117893"/>
      </right>
      <top style="thin">
        <color theme="0"/>
      </top>
      <bottom style="medium">
        <color theme="1" tint="0.499984740745262"/>
      </bottom>
      <diagonal/>
    </border>
    <border>
      <left style="thin">
        <color rgb="FFBFBFBF"/>
      </left>
      <right style="thin">
        <color rgb="FFBFBFBF"/>
      </right>
      <top style="thin">
        <color rgb="FFBFBFBF"/>
      </top>
      <bottom style="medium">
        <color rgb="FFBFBFBF"/>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ck">
        <color rgb="FFED5446"/>
      </right>
      <top/>
      <bottom style="thin">
        <color theme="0" tint="-0.249977111117893"/>
      </bottom>
      <diagonal/>
    </border>
    <border>
      <left/>
      <right style="thick">
        <color rgb="FFF89736"/>
      </right>
      <top style="thin">
        <color theme="0"/>
      </top>
      <bottom style="medium">
        <color theme="0" tint="-0.499984740745262"/>
      </bottom>
      <diagonal/>
    </border>
    <border>
      <left style="thin">
        <color theme="0" tint="-0.249977111117893"/>
      </left>
      <right style="thick">
        <color rgb="FFED5446"/>
      </right>
      <top style="thin">
        <color theme="0" tint="-0.249977111117893"/>
      </top>
      <bottom style="thin">
        <color theme="0" tint="-0.249977111117893"/>
      </bottom>
      <diagonal/>
    </border>
    <border>
      <left/>
      <right style="thick">
        <color rgb="FFF89736"/>
      </right>
      <top style="medium">
        <color theme="0" tint="-0.499984740745262"/>
      </top>
      <bottom style="thin">
        <color theme="0" tint="-0.249977111117893"/>
      </bottom>
      <diagonal/>
    </border>
    <border>
      <left/>
      <right style="thick">
        <color rgb="FFF89736"/>
      </right>
      <top style="thin">
        <color theme="0" tint="-0.249977111117893"/>
      </top>
      <bottom style="thin">
        <color theme="0" tint="-0.249977111117893"/>
      </bottom>
      <diagonal/>
    </border>
    <border>
      <left/>
      <right style="thick">
        <color rgb="FFED5446"/>
      </right>
      <top style="thin">
        <color theme="0" tint="-0.249977111117893"/>
      </top>
      <bottom style="thin">
        <color theme="0" tint="-0.249977111117893"/>
      </bottom>
      <diagonal/>
    </border>
    <border>
      <left style="thin">
        <color theme="0" tint="-0.249977111117893"/>
      </left>
      <right style="thick">
        <color theme="0" tint="-0.34998626667073579"/>
      </right>
      <top style="thin">
        <color theme="0"/>
      </top>
      <bottom style="medium">
        <color theme="0" tint="-0.499984740745262"/>
      </bottom>
      <diagonal/>
    </border>
    <border>
      <left style="thin">
        <color theme="0" tint="-0.249977111117893"/>
      </left>
      <right style="thick">
        <color theme="0" tint="-0.34998626667073579"/>
      </right>
      <top style="thin">
        <color theme="0" tint="-0.249977111117893"/>
      </top>
      <bottom style="thin">
        <color theme="0" tint="-0.249977111117893"/>
      </bottom>
      <diagonal/>
    </border>
    <border>
      <left style="thick">
        <color rgb="FFED5446"/>
      </left>
      <right style="thick">
        <color rgb="FFF89736"/>
      </right>
      <top style="thin">
        <color theme="0" tint="-0.249977111117893"/>
      </top>
      <bottom style="medium">
        <color theme="0" tint="-0.499984740745262"/>
      </bottom>
      <diagonal/>
    </border>
    <border>
      <left/>
      <right style="thin">
        <color theme="0" tint="-0.249977111117893"/>
      </right>
      <top style="thin">
        <color theme="0" tint="-0.249977111117893"/>
      </top>
      <bottom style="medium">
        <color theme="0" tint="-0.499984740745262"/>
      </bottom>
      <diagonal/>
    </border>
    <border>
      <left style="thin">
        <color theme="0" tint="-0.249977111117893"/>
      </left>
      <right style="thin">
        <color theme="0" tint="-0.249977111117893"/>
      </right>
      <top style="thin">
        <color theme="0" tint="-0.249977111117893"/>
      </top>
      <bottom style="medium">
        <color theme="0" tint="-0.499984740745262"/>
      </bottom>
      <diagonal/>
    </border>
    <border>
      <left style="thin">
        <color theme="0" tint="-0.249977111117893"/>
      </left>
      <right/>
      <top style="thin">
        <color theme="0" tint="-0.249977111117893"/>
      </top>
      <bottom style="medium">
        <color theme="0" tint="-0.499984740745262"/>
      </bottom>
      <diagonal/>
    </border>
    <border>
      <left style="thick">
        <color rgb="FF2FBB4D"/>
      </left>
      <right style="thin">
        <color theme="0" tint="-0.249977111117893"/>
      </right>
      <top style="thin">
        <color theme="0" tint="-0.249977111117893"/>
      </top>
      <bottom style="medium">
        <color theme="0" tint="-0.499984740745262"/>
      </bottom>
      <diagonal/>
    </border>
    <border>
      <left style="thin">
        <color rgb="FFBFBFBF"/>
      </left>
      <right style="thin">
        <color rgb="FFBFBFBF"/>
      </right>
      <top/>
      <bottom style="thin">
        <color rgb="FFBFBFBF"/>
      </bottom>
      <diagonal/>
    </border>
  </borders>
  <cellStyleXfs count="4">
    <xf numFmtId="0" fontId="0" fillId="0" borderId="0"/>
    <xf numFmtId="0" fontId="1" fillId="2" borderId="0" applyNumberFormat="0" applyBorder="0" applyAlignment="0" applyProtection="0"/>
    <xf numFmtId="9" fontId="32" fillId="0" borderId="0" applyFont="0" applyFill="0" applyBorder="0" applyAlignment="0" applyProtection="0"/>
    <xf numFmtId="0" fontId="4" fillId="0" borderId="0"/>
  </cellStyleXfs>
  <cellXfs count="242">
    <xf numFmtId="0" fontId="0" fillId="0" borderId="0" xfId="0"/>
    <xf numFmtId="0" fontId="3" fillId="0" borderId="0" xfId="0" applyFont="1"/>
    <xf numFmtId="0" fontId="0" fillId="0" borderId="0" xfId="0" applyAlignment="1">
      <alignment vertical="center"/>
    </xf>
    <xf numFmtId="0" fontId="0" fillId="0" borderId="0" xfId="0" applyAlignment="1">
      <alignment horizontal="left" vertical="top" indent="1"/>
    </xf>
    <xf numFmtId="0" fontId="15" fillId="0" borderId="0" xfId="0" applyFont="1" applyAlignment="1">
      <alignment horizontal="left" vertical="center" indent="1"/>
    </xf>
    <xf numFmtId="0" fontId="17" fillId="0" borderId="0" xfId="0" applyFont="1"/>
    <xf numFmtId="0" fontId="8" fillId="7"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17" fillId="0" borderId="6" xfId="0" applyFont="1" applyBorder="1" applyAlignment="1">
      <alignment horizontal="left" vertical="center" wrapText="1" indent="1"/>
    </xf>
    <xf numFmtId="0" fontId="7" fillId="0" borderId="6" xfId="0" applyFont="1" applyBorder="1" applyAlignment="1">
      <alignment horizontal="center" vertical="top" wrapText="1"/>
    </xf>
    <xf numFmtId="0" fontId="21" fillId="0" borderId="13" xfId="0" applyFont="1" applyBorder="1" applyAlignment="1">
      <alignment horizontal="center" vertical="center" wrapText="1"/>
    </xf>
    <xf numFmtId="0" fontId="6" fillId="10" borderId="14" xfId="0" applyFont="1" applyFill="1" applyBorder="1" applyAlignment="1">
      <alignment vertical="center" wrapText="1"/>
    </xf>
    <xf numFmtId="0" fontId="8" fillId="12" borderId="15"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6" fillId="15" borderId="4" xfId="0" applyFont="1" applyFill="1" applyBorder="1" applyAlignment="1">
      <alignment horizontal="left" vertical="top" wrapText="1" indent="1"/>
    </xf>
    <xf numFmtId="0" fontId="6" fillId="0" borderId="6" xfId="0" applyFont="1" applyBorder="1" applyAlignment="1">
      <alignment horizontal="center" vertical="center" wrapText="1"/>
    </xf>
    <xf numFmtId="0" fontId="6" fillId="0" borderId="6" xfId="0" applyFont="1" applyBorder="1"/>
    <xf numFmtId="0" fontId="7" fillId="0" borderId="6" xfId="0" applyFont="1" applyBorder="1" applyAlignment="1">
      <alignment horizontal="center"/>
    </xf>
    <xf numFmtId="9" fontId="7" fillId="6" borderId="6" xfId="1" applyNumberFormat="1" applyFont="1" applyFill="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xf numFmtId="0" fontId="6" fillId="16" borderId="17" xfId="0" applyFont="1" applyFill="1" applyBorder="1" applyAlignment="1">
      <alignment horizontal="left" vertical="top" wrapText="1" indent="1"/>
    </xf>
    <xf numFmtId="0" fontId="6" fillId="14" borderId="19" xfId="0" applyFont="1" applyFill="1" applyBorder="1" applyAlignment="1">
      <alignment horizontal="left" vertical="top" wrapText="1" indent="1"/>
    </xf>
    <xf numFmtId="0" fontId="28" fillId="10" borderId="0" xfId="0" applyFont="1" applyFill="1" applyAlignment="1">
      <alignment vertical="center"/>
    </xf>
    <xf numFmtId="0" fontId="29" fillId="6" borderId="6" xfId="0" applyFont="1" applyFill="1" applyBorder="1" applyAlignment="1">
      <alignment horizontal="center" vertical="center"/>
    </xf>
    <xf numFmtId="0" fontId="30" fillId="14"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15" borderId="6" xfId="0" applyFont="1" applyFill="1" applyBorder="1" applyAlignment="1">
      <alignment horizontal="center" vertical="center"/>
    </xf>
    <xf numFmtId="0" fontId="27" fillId="6" borderId="6" xfId="0" applyFont="1" applyFill="1" applyBorder="1" applyAlignment="1">
      <alignment horizontal="center" vertical="center"/>
    </xf>
    <xf numFmtId="0" fontId="28" fillId="10" borderId="0" xfId="0" applyFont="1" applyFill="1" applyAlignment="1">
      <alignment horizontal="center" vertical="center"/>
    </xf>
    <xf numFmtId="0" fontId="26" fillId="0" borderId="0" xfId="0" applyFont="1"/>
    <xf numFmtId="0" fontId="24" fillId="6" borderId="18" xfId="0" applyFont="1" applyFill="1" applyBorder="1" applyAlignment="1">
      <alignment horizontal="center" vertical="center" wrapText="1"/>
    </xf>
    <xf numFmtId="0" fontId="27" fillId="6" borderId="8" xfId="0" applyFont="1" applyFill="1" applyBorder="1" applyAlignment="1">
      <alignment horizontal="left" vertical="center" indent="1"/>
    </xf>
    <xf numFmtId="0" fontId="27" fillId="6" borderId="9" xfId="0" applyFont="1" applyFill="1" applyBorder="1" applyAlignment="1">
      <alignment horizontal="left" vertical="center" indent="1"/>
    </xf>
    <xf numFmtId="0" fontId="27" fillId="6" borderId="10" xfId="0" applyFont="1" applyFill="1" applyBorder="1" applyAlignment="1">
      <alignment horizontal="left" vertical="center" indent="1"/>
    </xf>
    <xf numFmtId="0" fontId="28" fillId="0" borderId="0" xfId="0" applyFont="1" applyAlignment="1">
      <alignment horizontal="center" vertical="center"/>
    </xf>
    <xf numFmtId="0" fontId="28" fillId="0" borderId="0" xfId="0" applyFont="1" applyAlignment="1">
      <alignment vertical="center"/>
    </xf>
    <xf numFmtId="0" fontId="27" fillId="0" borderId="6" xfId="0" applyFont="1" applyBorder="1" applyAlignment="1">
      <alignment horizontal="center" vertical="center"/>
    </xf>
    <xf numFmtId="0" fontId="29" fillId="0" borderId="6" xfId="0" applyFont="1" applyBorder="1" applyAlignment="1">
      <alignment horizontal="center" vertical="center"/>
    </xf>
    <xf numFmtId="0" fontId="30" fillId="0" borderId="6" xfId="0" applyFont="1" applyBorder="1" applyAlignment="1">
      <alignment horizontal="center" vertical="center"/>
    </xf>
    <xf numFmtId="0" fontId="8" fillId="11" borderId="0" xfId="0" applyFont="1" applyFill="1" applyAlignment="1">
      <alignment vertical="center" wrapText="1"/>
    </xf>
    <xf numFmtId="0" fontId="6" fillId="16" borderId="4" xfId="0" applyFont="1" applyFill="1" applyBorder="1" applyAlignment="1">
      <alignment horizontal="left" vertical="top" wrapText="1" indent="1"/>
    </xf>
    <xf numFmtId="0" fontId="9" fillId="6" borderId="6" xfId="0" applyFont="1" applyFill="1" applyBorder="1" applyAlignment="1">
      <alignment horizontal="left" vertical="top" wrapText="1" indent="1"/>
    </xf>
    <xf numFmtId="0" fontId="6" fillId="6" borderId="6" xfId="0" applyFont="1" applyFill="1" applyBorder="1" applyAlignment="1">
      <alignment horizontal="left" vertical="top" wrapText="1" indent="1"/>
    </xf>
    <xf numFmtId="0" fontId="6" fillId="6" borderId="21" xfId="0" applyFont="1" applyFill="1" applyBorder="1" applyAlignment="1">
      <alignment horizontal="left" vertical="top" wrapText="1" indent="1"/>
    </xf>
    <xf numFmtId="0" fontId="6" fillId="14" borderId="4" xfId="0" applyFont="1" applyFill="1" applyBorder="1" applyAlignment="1">
      <alignment horizontal="left" vertical="top" wrapText="1" indent="1"/>
    </xf>
    <xf numFmtId="0" fontId="6" fillId="6" borderId="24" xfId="0" applyFont="1" applyFill="1" applyBorder="1" applyAlignment="1">
      <alignment horizontal="left" vertical="top" indent="1"/>
    </xf>
    <xf numFmtId="0" fontId="25" fillId="6" borderId="27" xfId="0" applyFont="1" applyFill="1" applyBorder="1" applyAlignment="1">
      <alignment horizontal="center" vertical="center"/>
    </xf>
    <xf numFmtId="0" fontId="16" fillId="18" borderId="28" xfId="0" applyFont="1" applyFill="1" applyBorder="1" applyAlignment="1">
      <alignment horizontal="left" vertical="center" wrapText="1" indent="1"/>
    </xf>
    <xf numFmtId="0" fontId="16" fillId="18" borderId="29" xfId="0" applyFont="1" applyFill="1" applyBorder="1" applyAlignment="1">
      <alignment horizontal="left" vertical="center" wrapText="1" indent="1"/>
    </xf>
    <xf numFmtId="0" fontId="16" fillId="18" borderId="26" xfId="0" applyFont="1" applyFill="1" applyBorder="1" applyAlignment="1">
      <alignment horizontal="left" vertical="center" wrapText="1" indent="1"/>
    </xf>
    <xf numFmtId="0" fontId="9" fillId="6" borderId="30" xfId="0" applyFont="1" applyFill="1" applyBorder="1" applyAlignment="1">
      <alignment horizontal="left" vertical="top" wrapText="1" indent="1"/>
    </xf>
    <xf numFmtId="0" fontId="25" fillId="6" borderId="25" xfId="0" applyFont="1" applyFill="1" applyBorder="1" applyAlignment="1">
      <alignment horizontal="center" vertical="top" wrapText="1"/>
    </xf>
    <xf numFmtId="0" fontId="17" fillId="6" borderId="32" xfId="0" applyFont="1" applyFill="1" applyBorder="1" applyAlignment="1">
      <alignment horizontal="left" vertical="top" wrapText="1" indent="1"/>
    </xf>
    <xf numFmtId="0" fontId="17" fillId="6" borderId="23" xfId="0" applyFont="1" applyFill="1" applyBorder="1" applyAlignment="1">
      <alignment horizontal="left" vertical="top" wrapText="1" indent="1"/>
    </xf>
    <xf numFmtId="0" fontId="17" fillId="6" borderId="19" xfId="0" applyFont="1" applyFill="1" applyBorder="1" applyAlignment="1">
      <alignment horizontal="left" vertical="top" wrapText="1" indent="1"/>
    </xf>
    <xf numFmtId="0" fontId="31" fillId="23" borderId="35" xfId="0" applyFont="1" applyFill="1" applyBorder="1" applyAlignment="1">
      <alignment horizontal="left" vertical="center" wrapText="1" indent="1"/>
    </xf>
    <xf numFmtId="0" fontId="9" fillId="6" borderId="8" xfId="0" applyFont="1" applyFill="1" applyBorder="1" applyAlignment="1">
      <alignment horizontal="left" vertical="top" wrapText="1" indent="1"/>
    </xf>
    <xf numFmtId="0" fontId="20" fillId="0" borderId="13" xfId="0" applyFont="1" applyBorder="1" applyAlignment="1">
      <alignment horizontal="left" vertical="center" wrapText="1" indent="1"/>
    </xf>
    <xf numFmtId="0" fontId="21" fillId="0" borderId="13" xfId="0" applyFont="1" applyBorder="1" applyAlignment="1">
      <alignment horizontal="left" vertical="center" wrapText="1" indent="1"/>
    </xf>
    <xf numFmtId="164" fontId="20" fillId="0" borderId="13" xfId="0" applyNumberFormat="1" applyFont="1" applyBorder="1" applyAlignment="1">
      <alignment horizontal="left" vertical="center" wrapText="1" indent="1"/>
    </xf>
    <xf numFmtId="0" fontId="20" fillId="0" borderId="6" xfId="0" applyFont="1" applyBorder="1" applyAlignment="1">
      <alignment horizontal="left" vertical="center" wrapText="1" indent="1"/>
    </xf>
    <xf numFmtId="0" fontId="21" fillId="0" borderId="6" xfId="0" applyFont="1" applyBorder="1" applyAlignment="1">
      <alignment horizontal="left" vertical="center" wrapText="1" indent="1"/>
    </xf>
    <xf numFmtId="164" fontId="20" fillId="0" borderId="6" xfId="0" applyNumberFormat="1" applyFont="1" applyBorder="1" applyAlignment="1">
      <alignment horizontal="left" vertical="center" wrapText="1" indent="1"/>
    </xf>
    <xf numFmtId="0" fontId="7" fillId="0" borderId="6" xfId="0" applyFont="1" applyBorder="1" applyAlignment="1">
      <alignment horizontal="left" indent="1"/>
    </xf>
    <xf numFmtId="0" fontId="5" fillId="0" borderId="13" xfId="0" applyFont="1" applyBorder="1" applyAlignment="1">
      <alignment horizontal="left" vertical="top" indent="1"/>
    </xf>
    <xf numFmtId="0" fontId="7" fillId="0" borderId="13" xfId="0" applyFont="1" applyBorder="1" applyAlignment="1">
      <alignment horizontal="left" vertical="top" indent="1"/>
    </xf>
    <xf numFmtId="164" fontId="7" fillId="0" borderId="13" xfId="0" applyNumberFormat="1" applyFont="1" applyBorder="1" applyAlignment="1">
      <alignment horizontal="left" vertical="top" indent="1"/>
    </xf>
    <xf numFmtId="0" fontId="5" fillId="0" borderId="6" xfId="0" applyFont="1" applyBorder="1" applyAlignment="1">
      <alignment horizontal="left" vertical="top" indent="1"/>
    </xf>
    <xf numFmtId="164" fontId="7" fillId="0" borderId="6" xfId="0" applyNumberFormat="1" applyFont="1" applyBorder="1" applyAlignment="1">
      <alignment horizontal="left" vertical="top" indent="1"/>
    </xf>
    <xf numFmtId="0" fontId="7" fillId="0" borderId="6" xfId="0" applyFont="1" applyBorder="1" applyAlignment="1">
      <alignment horizontal="left" vertical="top" indent="1"/>
    </xf>
    <xf numFmtId="0" fontId="7" fillId="0" borderId="3" xfId="0" applyFont="1" applyBorder="1" applyAlignment="1">
      <alignment horizontal="left" vertical="top" indent="1"/>
    </xf>
    <xf numFmtId="0" fontId="7" fillId="0" borderId="16" xfId="0" applyFont="1" applyBorder="1" applyAlignment="1">
      <alignment horizontal="left" vertical="top" indent="1"/>
    </xf>
    <xf numFmtId="0" fontId="0" fillId="5" borderId="0" xfId="0" applyFill="1"/>
    <xf numFmtId="9" fontId="21" fillId="5" borderId="0" xfId="0" applyNumberFormat="1" applyFont="1" applyFill="1" applyAlignment="1">
      <alignment horizontal="center" vertical="center"/>
    </xf>
    <xf numFmtId="4" fontId="27" fillId="24" borderId="0" xfId="0" applyNumberFormat="1" applyFont="1" applyFill="1" applyAlignment="1">
      <alignment vertical="center"/>
    </xf>
    <xf numFmtId="4" fontId="27" fillId="6" borderId="6" xfId="0" applyNumberFormat="1" applyFont="1" applyFill="1" applyBorder="1" applyAlignment="1">
      <alignment horizontal="center" vertical="center"/>
    </xf>
    <xf numFmtId="4" fontId="27" fillId="6" borderId="13" xfId="0" applyNumberFormat="1" applyFont="1" applyFill="1" applyBorder="1" applyAlignment="1">
      <alignment horizontal="center" vertical="center"/>
    </xf>
    <xf numFmtId="0" fontId="28" fillId="21" borderId="13" xfId="0" applyFont="1" applyFill="1" applyBorder="1" applyAlignment="1">
      <alignment horizontal="center" vertical="center"/>
    </xf>
    <xf numFmtId="0" fontId="28" fillId="17" borderId="13" xfId="0" applyFont="1" applyFill="1" applyBorder="1" applyAlignment="1">
      <alignment horizontal="center" vertical="center"/>
    </xf>
    <xf numFmtId="0" fontId="28" fillId="22" borderId="13" xfId="0" applyFont="1" applyFill="1" applyBorder="1" applyAlignment="1">
      <alignment horizontal="center" vertical="center"/>
    </xf>
    <xf numFmtId="0" fontId="28" fillId="10" borderId="13" xfId="0" applyFont="1" applyFill="1" applyBorder="1" applyAlignment="1">
      <alignment horizontal="center" vertical="center"/>
    </xf>
    <xf numFmtId="0" fontId="28" fillId="5" borderId="0" xfId="0" applyFont="1" applyFill="1" applyAlignment="1">
      <alignment vertical="center"/>
    </xf>
    <xf numFmtId="0" fontId="28" fillId="5" borderId="36" xfId="0" applyFont="1" applyFill="1" applyBorder="1" applyAlignment="1">
      <alignment horizontal="left" vertical="center" indent="1"/>
    </xf>
    <xf numFmtId="0" fontId="0" fillId="5" borderId="5" xfId="0" applyFill="1" applyBorder="1"/>
    <xf numFmtId="0" fontId="28" fillId="5" borderId="5" xfId="0" applyFont="1" applyFill="1" applyBorder="1" applyAlignment="1">
      <alignment vertical="center"/>
    </xf>
    <xf numFmtId="0" fontId="28" fillId="5" borderId="37" xfId="0" applyFont="1" applyFill="1" applyBorder="1" applyAlignment="1">
      <alignment vertical="center"/>
    </xf>
    <xf numFmtId="4" fontId="28" fillId="24" borderId="38" xfId="0" applyNumberFormat="1" applyFont="1" applyFill="1" applyBorder="1" applyAlignment="1">
      <alignment horizontal="center" vertical="center"/>
    </xf>
    <xf numFmtId="0" fontId="0" fillId="5" borderId="38" xfId="0" applyFill="1" applyBorder="1"/>
    <xf numFmtId="0" fontId="17" fillId="5" borderId="8" xfId="0" applyFont="1" applyFill="1" applyBorder="1" applyAlignment="1">
      <alignment horizontal="left" vertical="center" indent="1"/>
    </xf>
    <xf numFmtId="0" fontId="17" fillId="5" borderId="9" xfId="0" applyFont="1" applyFill="1" applyBorder="1" applyAlignment="1">
      <alignment horizontal="left" vertical="center" indent="1"/>
    </xf>
    <xf numFmtId="0" fontId="17" fillId="5" borderId="10" xfId="0" applyFont="1" applyFill="1" applyBorder="1" applyAlignment="1">
      <alignment horizontal="left" vertical="center" indent="1"/>
    </xf>
    <xf numFmtId="0" fontId="6" fillId="15" borderId="43" xfId="0" applyFont="1" applyFill="1" applyBorder="1" applyAlignment="1">
      <alignment horizontal="left" vertical="top" wrapText="1" indent="1"/>
    </xf>
    <xf numFmtId="0" fontId="7" fillId="0" borderId="44" xfId="0" applyFont="1" applyBorder="1" applyAlignment="1">
      <alignment horizontal="left" vertical="top" indent="1"/>
    </xf>
    <xf numFmtId="0" fontId="7" fillId="0" borderId="42" xfId="0" applyFont="1" applyBorder="1" applyAlignment="1">
      <alignment horizontal="left" vertical="top" indent="1"/>
    </xf>
    <xf numFmtId="9" fontId="5" fillId="6" borderId="10" xfId="1" applyNumberFormat="1" applyFont="1" applyFill="1" applyBorder="1" applyAlignment="1">
      <alignment horizontal="center" vertical="center"/>
    </xf>
    <xf numFmtId="9" fontId="5" fillId="6" borderId="46" xfId="1" applyNumberFormat="1" applyFont="1" applyFill="1" applyBorder="1" applyAlignment="1">
      <alignment horizontal="center" vertical="center"/>
    </xf>
    <xf numFmtId="0" fontId="17" fillId="6" borderId="48" xfId="0" applyFont="1" applyFill="1" applyBorder="1" applyAlignment="1">
      <alignment horizontal="left" vertical="top" wrapText="1" indent="1"/>
    </xf>
    <xf numFmtId="9" fontId="7" fillId="6" borderId="49" xfId="1" applyNumberFormat="1" applyFont="1" applyFill="1" applyBorder="1" applyAlignment="1">
      <alignment horizontal="center" vertical="center"/>
    </xf>
    <xf numFmtId="3" fontId="7" fillId="0" borderId="45" xfId="0" applyNumberFormat="1" applyFont="1" applyBorder="1" applyAlignment="1">
      <alignment horizontal="center" vertical="center"/>
    </xf>
    <xf numFmtId="3" fontId="7" fillId="0" borderId="41" xfId="0" applyNumberFormat="1" applyFont="1" applyBorder="1" applyAlignment="1">
      <alignment horizontal="center" vertical="center"/>
    </xf>
    <xf numFmtId="3" fontId="7" fillId="0" borderId="13" xfId="0" applyNumberFormat="1" applyFont="1" applyBorder="1" applyAlignment="1">
      <alignment horizontal="center" vertical="center"/>
    </xf>
    <xf numFmtId="3" fontId="7" fillId="0" borderId="46" xfId="0" applyNumberFormat="1" applyFont="1" applyBorder="1" applyAlignment="1">
      <alignment horizontal="center" vertical="center"/>
    </xf>
    <xf numFmtId="3" fontId="7" fillId="0" borderId="10" xfId="0" applyNumberFormat="1" applyFont="1" applyBorder="1" applyAlignment="1">
      <alignment horizontal="center" vertical="center"/>
    </xf>
    <xf numFmtId="3" fontId="7" fillId="0" borderId="6" xfId="0" applyNumberFormat="1" applyFont="1" applyBorder="1" applyAlignment="1">
      <alignment horizontal="center" vertical="center"/>
    </xf>
    <xf numFmtId="0" fontId="28" fillId="10" borderId="7" xfId="0" applyFont="1" applyFill="1" applyBorder="1" applyAlignment="1">
      <alignment horizontal="left" vertical="center" indent="1"/>
    </xf>
    <xf numFmtId="0" fontId="37" fillId="0" borderId="6" xfId="0" applyFont="1" applyBorder="1" applyAlignment="1">
      <alignment horizontal="center" vertical="center"/>
    </xf>
    <xf numFmtId="9" fontId="37" fillId="0" borderId="6" xfId="0" applyNumberFormat="1" applyFont="1" applyBorder="1" applyAlignment="1">
      <alignment horizontal="center" vertical="center"/>
    </xf>
    <xf numFmtId="0" fontId="38" fillId="0" borderId="0" xfId="0" applyFont="1"/>
    <xf numFmtId="3" fontId="38" fillId="0" borderId="0" xfId="0" applyNumberFormat="1" applyFont="1"/>
    <xf numFmtId="0" fontId="4" fillId="0" borderId="0" xfId="0" applyFont="1"/>
    <xf numFmtId="3" fontId="0" fillId="0" borderId="0" xfId="0" applyNumberFormat="1"/>
    <xf numFmtId="0" fontId="36" fillId="14" borderId="6" xfId="0" applyFont="1" applyFill="1" applyBorder="1" applyAlignment="1">
      <alignment horizontal="center" vertical="center"/>
    </xf>
    <xf numFmtId="3" fontId="7" fillId="0" borderId="40" xfId="0" applyNumberFormat="1" applyFont="1" applyBorder="1" applyAlignment="1">
      <alignment horizontal="center" vertical="center"/>
    </xf>
    <xf numFmtId="3" fontId="7" fillId="0" borderId="8" xfId="0" applyNumberFormat="1" applyFont="1" applyBorder="1" applyAlignment="1">
      <alignment horizontal="center" vertical="center"/>
    </xf>
    <xf numFmtId="3" fontId="7" fillId="0" borderId="50" xfId="0" applyNumberFormat="1" applyFont="1" applyBorder="1" applyAlignment="1">
      <alignment horizontal="center" vertical="center"/>
    </xf>
    <xf numFmtId="3" fontId="7" fillId="0" borderId="51" xfId="0" applyNumberFormat="1" applyFont="1" applyBorder="1" applyAlignment="1">
      <alignment horizontal="center" vertical="center"/>
    </xf>
    <xf numFmtId="3" fontId="7" fillId="0" borderId="52" xfId="0" applyNumberFormat="1" applyFont="1" applyBorder="1" applyAlignment="1">
      <alignment horizontal="center" vertical="center"/>
    </xf>
    <xf numFmtId="3" fontId="7" fillId="0" borderId="53" xfId="0" applyNumberFormat="1" applyFont="1" applyBorder="1" applyAlignment="1">
      <alignment horizontal="center" vertical="center"/>
    </xf>
    <xf numFmtId="3" fontId="7" fillId="0" borderId="54" xfId="0" applyNumberFormat="1" applyFont="1" applyBorder="1" applyAlignment="1">
      <alignment horizontal="center" vertical="center"/>
    </xf>
    <xf numFmtId="0" fontId="0" fillId="0" borderId="6" xfId="0" applyBorder="1"/>
    <xf numFmtId="3" fontId="17" fillId="5" borderId="6" xfId="0" applyNumberFormat="1" applyFont="1" applyFill="1" applyBorder="1" applyAlignment="1">
      <alignment horizontal="center"/>
    </xf>
    <xf numFmtId="9" fontId="17" fillId="5" borderId="6" xfId="0" applyNumberFormat="1" applyFont="1" applyFill="1" applyBorder="1" applyAlignment="1">
      <alignment horizontal="center"/>
    </xf>
    <xf numFmtId="0" fontId="27" fillId="0" borderId="10" xfId="0" applyFont="1" applyBorder="1" applyAlignment="1">
      <alignment horizontal="left" vertical="center" indent="1"/>
    </xf>
    <xf numFmtId="1" fontId="41" fillId="15" borderId="6" xfId="0" applyNumberFormat="1" applyFont="1" applyFill="1" applyBorder="1" applyAlignment="1">
      <alignment horizontal="center" vertical="center"/>
    </xf>
    <xf numFmtId="1" fontId="42" fillId="14" borderId="6" xfId="0" applyNumberFormat="1" applyFont="1" applyFill="1" applyBorder="1" applyAlignment="1">
      <alignment horizontal="center" vertical="center"/>
    </xf>
    <xf numFmtId="1" fontId="43" fillId="16" borderId="6" xfId="0" applyNumberFormat="1" applyFont="1" applyFill="1" applyBorder="1" applyAlignment="1">
      <alignment horizontal="center" vertical="center"/>
    </xf>
    <xf numFmtId="0" fontId="21" fillId="26" borderId="13" xfId="0" applyFont="1" applyFill="1" applyBorder="1" applyAlignment="1">
      <alignment horizontal="center" vertical="center"/>
    </xf>
    <xf numFmtId="9" fontId="17" fillId="24" borderId="0" xfId="2" applyFont="1" applyFill="1" applyBorder="1" applyAlignment="1"/>
    <xf numFmtId="4" fontId="28" fillId="24" borderId="0" xfId="0" applyNumberFormat="1" applyFont="1" applyFill="1" applyAlignment="1">
      <alignment horizontal="left" vertical="center" indent="1"/>
    </xf>
    <xf numFmtId="0" fontId="0" fillId="0" borderId="10" xfId="0" applyBorder="1" applyAlignment="1">
      <alignment horizontal="left"/>
    </xf>
    <xf numFmtId="0" fontId="0" fillId="0" borderId="6" xfId="0" applyBorder="1" applyAlignment="1">
      <alignment horizontal="left"/>
    </xf>
    <xf numFmtId="0" fontId="0" fillId="0" borderId="37" xfId="0" applyBorder="1" applyAlignment="1">
      <alignment horizontal="left"/>
    </xf>
    <xf numFmtId="0" fontId="0" fillId="0" borderId="3" xfId="0" applyBorder="1" applyAlignment="1">
      <alignment horizontal="left"/>
    </xf>
    <xf numFmtId="0" fontId="0" fillId="0" borderId="6" xfId="0" pivotButton="1" applyBorder="1"/>
    <xf numFmtId="0" fontId="44" fillId="0" borderId="0" xfId="0" applyFont="1"/>
    <xf numFmtId="9" fontId="41" fillId="15" borderId="6" xfId="2" applyFont="1" applyFill="1" applyBorder="1" applyAlignment="1">
      <alignment horizontal="center" vertical="center"/>
    </xf>
    <xf numFmtId="9" fontId="42" fillId="14" borderId="6" xfId="2" applyFont="1" applyFill="1" applyBorder="1" applyAlignment="1">
      <alignment horizontal="center" vertical="center"/>
    </xf>
    <xf numFmtId="9" fontId="43" fillId="16" borderId="6" xfId="2" applyFont="1" applyFill="1" applyBorder="1" applyAlignment="1">
      <alignment horizontal="center" vertical="center"/>
    </xf>
    <xf numFmtId="0" fontId="45" fillId="0" borderId="0" xfId="0" applyFont="1"/>
    <xf numFmtId="0" fontId="46" fillId="0" borderId="0" xfId="0" applyFont="1"/>
    <xf numFmtId="0" fontId="47" fillId="0" borderId="0" xfId="0" applyFont="1"/>
    <xf numFmtId="0" fontId="48" fillId="0" borderId="0" xfId="0" applyFont="1" applyAlignment="1">
      <alignment vertical="center"/>
    </xf>
    <xf numFmtId="0" fontId="49" fillId="0" borderId="0" xfId="0" applyFont="1" applyAlignment="1">
      <alignment horizontal="left" vertical="center" indent="4"/>
    </xf>
    <xf numFmtId="0" fontId="39" fillId="0" borderId="0" xfId="0" applyFont="1"/>
    <xf numFmtId="0" fontId="50" fillId="0" borderId="0" xfId="0" applyFont="1" applyAlignment="1">
      <alignment wrapText="1"/>
    </xf>
    <xf numFmtId="0" fontId="16" fillId="6" borderId="28" xfId="0" applyFont="1" applyFill="1" applyBorder="1" applyAlignment="1">
      <alignment horizontal="left" vertical="center" wrapText="1" indent="1"/>
    </xf>
    <xf numFmtId="0" fontId="16" fillId="6" borderId="29" xfId="0" applyFont="1" applyFill="1" applyBorder="1" applyAlignment="1">
      <alignment horizontal="left" vertical="center" wrapText="1" indent="1"/>
    </xf>
    <xf numFmtId="0" fontId="16" fillId="6" borderId="26" xfId="0" applyFont="1" applyFill="1" applyBorder="1" applyAlignment="1">
      <alignment horizontal="left" vertical="center" wrapText="1" indent="1"/>
    </xf>
    <xf numFmtId="0" fontId="51" fillId="4" borderId="0" xfId="0" applyFont="1" applyFill="1"/>
    <xf numFmtId="0" fontId="51" fillId="4" borderId="0" xfId="0" applyFont="1" applyFill="1" applyAlignment="1">
      <alignment vertical="top"/>
    </xf>
    <xf numFmtId="0" fontId="51" fillId="0" borderId="0" xfId="0" applyFont="1"/>
    <xf numFmtId="164" fontId="17" fillId="0" borderId="55" xfId="0" applyNumberFormat="1" applyFont="1" applyBorder="1" applyAlignment="1">
      <alignment horizontal="center" vertical="center" wrapText="1"/>
    </xf>
    <xf numFmtId="0" fontId="46" fillId="5" borderId="0" xfId="0" applyFont="1" applyFill="1" applyAlignment="1">
      <alignment horizontal="left" indent="2"/>
    </xf>
    <xf numFmtId="0" fontId="4" fillId="0" borderId="10" xfId="0" applyFont="1" applyBorder="1" applyAlignment="1">
      <alignment horizontal="left"/>
    </xf>
    <xf numFmtId="0" fontId="51" fillId="25" borderId="0" xfId="0" applyFont="1" applyFill="1"/>
    <xf numFmtId="0" fontId="6" fillId="6" borderId="4" xfId="0" applyFont="1" applyFill="1" applyBorder="1" applyAlignment="1">
      <alignment horizontal="left" vertical="top" wrapText="1" indent="1"/>
    </xf>
    <xf numFmtId="0" fontId="53" fillId="22" borderId="41" xfId="0" applyFont="1" applyFill="1" applyBorder="1" applyAlignment="1">
      <alignment horizontal="left" vertical="center" wrapText="1"/>
    </xf>
    <xf numFmtId="0" fontId="8" fillId="22" borderId="13" xfId="0" applyFont="1" applyFill="1" applyBorder="1" applyAlignment="1">
      <alignment horizontal="left" vertical="center" wrapText="1"/>
    </xf>
    <xf numFmtId="0" fontId="53" fillId="22" borderId="0" xfId="0" applyFont="1" applyFill="1" applyAlignment="1">
      <alignment vertical="center"/>
    </xf>
    <xf numFmtId="0" fontId="53" fillId="0" borderId="0" xfId="0" applyFont="1" applyAlignment="1">
      <alignment vertical="center"/>
    </xf>
    <xf numFmtId="0" fontId="58" fillId="22" borderId="11" xfId="0" applyFont="1" applyFill="1" applyBorder="1" applyAlignment="1">
      <alignment horizontal="left" vertical="top" wrapText="1" indent="1"/>
    </xf>
    <xf numFmtId="0" fontId="58" fillId="22" borderId="21" xfId="0" applyFont="1" applyFill="1" applyBorder="1" applyAlignment="1">
      <alignment horizontal="left" vertical="top" wrapText="1" indent="1"/>
    </xf>
    <xf numFmtId="0" fontId="58" fillId="22" borderId="30" xfId="0" applyFont="1" applyFill="1" applyBorder="1" applyAlignment="1">
      <alignment horizontal="left" vertical="top" wrapText="1" indent="1"/>
    </xf>
    <xf numFmtId="0" fontId="58" fillId="22" borderId="22" xfId="0" applyFont="1" applyFill="1" applyBorder="1" applyAlignment="1">
      <alignment horizontal="left" vertical="top" wrapText="1" indent="1"/>
    </xf>
    <xf numFmtId="0" fontId="8" fillId="22" borderId="31" xfId="0" applyFont="1" applyFill="1" applyBorder="1" applyAlignment="1">
      <alignment horizontal="left" vertical="top" wrapText="1" indent="1"/>
    </xf>
    <xf numFmtId="0" fontId="55" fillId="22" borderId="34" xfId="0" applyFont="1" applyFill="1" applyBorder="1" applyAlignment="1">
      <alignment horizontal="left" vertical="top" wrapText="1" indent="1"/>
    </xf>
    <xf numFmtId="0" fontId="55" fillId="22" borderId="23" xfId="0" applyFont="1" applyFill="1" applyBorder="1" applyAlignment="1">
      <alignment horizontal="left" vertical="top" wrapText="1" indent="1"/>
    </xf>
    <xf numFmtId="0" fontId="55" fillId="22" borderId="19" xfId="0" applyFont="1" applyFill="1" applyBorder="1" applyAlignment="1">
      <alignment horizontal="left" vertical="top" wrapText="1" indent="1"/>
    </xf>
    <xf numFmtId="0" fontId="55" fillId="22" borderId="33" xfId="0" applyFont="1" applyFill="1" applyBorder="1" applyAlignment="1">
      <alignment horizontal="left" vertical="top" wrapText="1" indent="1"/>
    </xf>
    <xf numFmtId="0" fontId="9" fillId="19" borderId="6" xfId="0" applyFont="1" applyFill="1" applyBorder="1" applyAlignment="1">
      <alignment horizontal="left" vertical="top" wrapText="1" indent="1"/>
    </xf>
    <xf numFmtId="0" fontId="61" fillId="0" borderId="0" xfId="0" applyFont="1"/>
    <xf numFmtId="0" fontId="62" fillId="0" borderId="0" xfId="0" applyFont="1"/>
    <xf numFmtId="0" fontId="63" fillId="22" borderId="0" xfId="0" applyFont="1" applyFill="1"/>
    <xf numFmtId="0" fontId="21" fillId="6" borderId="32" xfId="0" applyFont="1" applyFill="1" applyBorder="1" applyAlignment="1">
      <alignment horizontal="left" vertical="top" wrapText="1" indent="1"/>
    </xf>
    <xf numFmtId="0" fontId="8" fillId="22" borderId="11" xfId="0" applyFont="1" applyFill="1" applyBorder="1" applyAlignment="1">
      <alignment horizontal="left" vertical="top" wrapText="1" indent="1"/>
    </xf>
    <xf numFmtId="0" fontId="7" fillId="6" borderId="6" xfId="0" applyFont="1" applyFill="1" applyBorder="1" applyAlignment="1">
      <alignment horizontal="left" vertical="top" wrapText="1" indent="1"/>
    </xf>
    <xf numFmtId="0" fontId="9" fillId="6" borderId="11" xfId="0" applyFont="1" applyFill="1" applyBorder="1" applyAlignment="1">
      <alignment horizontal="left" vertical="center" wrapText="1"/>
    </xf>
    <xf numFmtId="0" fontId="64" fillId="5" borderId="0" xfId="0" applyFont="1" applyFill="1" applyAlignment="1">
      <alignment vertical="center"/>
    </xf>
    <xf numFmtId="0" fontId="3" fillId="5" borderId="0" xfId="0" applyFont="1" applyFill="1" applyAlignment="1">
      <alignment horizontal="left" indent="1"/>
    </xf>
    <xf numFmtId="0" fontId="65" fillId="5" borderId="0" xfId="0" applyFont="1" applyFill="1" applyAlignment="1">
      <alignment horizontal="left" indent="2"/>
    </xf>
    <xf numFmtId="0" fontId="3" fillId="5" borderId="0" xfId="0" applyFont="1" applyFill="1"/>
    <xf numFmtId="0" fontId="66" fillId="5" borderId="0" xfId="0" applyFont="1" applyFill="1"/>
    <xf numFmtId="0" fontId="28" fillId="22" borderId="20" xfId="3" applyFont="1" applyFill="1" applyBorder="1" applyAlignment="1">
      <alignment horizontal="center" vertical="center"/>
    </xf>
    <xf numFmtId="0" fontId="28" fillId="22" borderId="20" xfId="3" applyFont="1" applyFill="1" applyBorder="1" applyAlignment="1">
      <alignment horizontal="center" vertical="center" wrapText="1"/>
    </xf>
    <xf numFmtId="0" fontId="22" fillId="0" borderId="0" xfId="3" applyFont="1" applyAlignment="1">
      <alignment horizontal="center" vertical="center"/>
    </xf>
    <xf numFmtId="0" fontId="17" fillId="0" borderId="13" xfId="3" applyFont="1" applyBorder="1" applyAlignment="1">
      <alignment horizontal="center"/>
    </xf>
    <xf numFmtId="0" fontId="17" fillId="0" borderId="13" xfId="3" applyFont="1" applyBorder="1" applyAlignment="1">
      <alignment horizontal="center" vertical="center"/>
    </xf>
    <xf numFmtId="164" fontId="21" fillId="0" borderId="13" xfId="3" applyNumberFormat="1" applyFont="1" applyBorder="1" applyAlignment="1">
      <alignment horizontal="center" vertical="center" wrapText="1"/>
    </xf>
    <xf numFmtId="0" fontId="27" fillId="0" borderId="13" xfId="3" applyFont="1" applyBorder="1" applyAlignment="1">
      <alignment horizontal="center"/>
    </xf>
    <xf numFmtId="0" fontId="17" fillId="0" borderId="6" xfId="3" applyFont="1" applyBorder="1" applyAlignment="1">
      <alignment horizontal="center"/>
    </xf>
    <xf numFmtId="0" fontId="17" fillId="0" borderId="0" xfId="3" applyFont="1" applyAlignment="1">
      <alignment horizontal="center"/>
    </xf>
    <xf numFmtId="0" fontId="17" fillId="0" borderId="6" xfId="3" applyFont="1" applyBorder="1" applyAlignment="1">
      <alignment horizontal="center" vertical="center"/>
    </xf>
    <xf numFmtId="0" fontId="17" fillId="0" borderId="0" xfId="3" applyFont="1"/>
    <xf numFmtId="0" fontId="26" fillId="0" borderId="6" xfId="3" applyFont="1" applyBorder="1" applyAlignment="1">
      <alignment horizontal="center"/>
    </xf>
    <xf numFmtId="0" fontId="51" fillId="6" borderId="6" xfId="3" applyFont="1" applyFill="1" applyBorder="1"/>
    <xf numFmtId="0" fontId="51" fillId="0" borderId="6" xfId="3" applyFont="1" applyBorder="1"/>
    <xf numFmtId="0" fontId="51" fillId="0" borderId="0" xfId="3" applyFont="1"/>
    <xf numFmtId="0" fontId="21" fillId="27" borderId="0" xfId="3" applyFont="1" applyFill="1" applyAlignment="1">
      <alignment horizontal="left" indent="1"/>
    </xf>
    <xf numFmtId="0" fontId="17" fillId="6" borderId="0" xfId="3" applyFont="1" applyFill="1"/>
    <xf numFmtId="0" fontId="17" fillId="6" borderId="0" xfId="3" applyFont="1" applyFill="1" applyAlignment="1">
      <alignment horizontal="left" indent="1"/>
    </xf>
    <xf numFmtId="0" fontId="22" fillId="0" borderId="0" xfId="3" applyFont="1"/>
    <xf numFmtId="0" fontId="27" fillId="0" borderId="6" xfId="3" applyFont="1" applyBorder="1" applyAlignment="1">
      <alignment horizontal="center"/>
    </xf>
    <xf numFmtId="0" fontId="26" fillId="6" borderId="5" xfId="0" applyFont="1" applyFill="1" applyBorder="1" applyAlignment="1">
      <alignment horizontal="left" vertical="top" wrapText="1"/>
    </xf>
    <xf numFmtId="0" fontId="26" fillId="6" borderId="0" xfId="0" applyFont="1" applyFill="1" applyAlignment="1">
      <alignment horizontal="left" vertical="top" wrapText="1"/>
    </xf>
    <xf numFmtId="0" fontId="51" fillId="4" borderId="0" xfId="0" applyFont="1" applyFill="1" applyAlignment="1">
      <alignment horizontal="left"/>
    </xf>
    <xf numFmtId="0" fontId="8" fillId="9" borderId="15"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0" fillId="13" borderId="15"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9" fillId="6" borderId="8" xfId="0" applyFont="1" applyFill="1" applyBorder="1" applyAlignment="1">
      <alignment horizontal="left" vertical="top" wrapText="1" indent="1"/>
    </xf>
    <xf numFmtId="0" fontId="6" fillId="6" borderId="9" xfId="0" applyFont="1" applyFill="1" applyBorder="1" applyAlignment="1">
      <alignment horizontal="left" vertical="top" wrapText="1" indent="1"/>
    </xf>
    <xf numFmtId="0" fontId="6" fillId="6" borderId="10" xfId="0" applyFont="1" applyFill="1" applyBorder="1" applyAlignment="1">
      <alignment horizontal="left" vertical="top" wrapText="1" indent="1"/>
    </xf>
    <xf numFmtId="0" fontId="6" fillId="6" borderId="8" xfId="0" applyFont="1" applyFill="1" applyBorder="1" applyAlignment="1">
      <alignment horizontal="left" vertical="top" wrapText="1" indent="1"/>
    </xf>
    <xf numFmtId="0" fontId="0" fillId="0" borderId="5" xfId="0" applyBorder="1" applyAlignment="1">
      <alignment horizontal="center"/>
    </xf>
    <xf numFmtId="0" fontId="0" fillId="0" borderId="37" xfId="0" applyBorder="1" applyAlignment="1">
      <alignment horizontal="center"/>
    </xf>
    <xf numFmtId="0" fontId="0" fillId="0" borderId="0" xfId="0" applyAlignment="1">
      <alignment horizontal="center"/>
    </xf>
    <xf numFmtId="0" fontId="0" fillId="0" borderId="39" xfId="0" applyBorder="1" applyAlignment="1">
      <alignment horizontal="center"/>
    </xf>
    <xf numFmtId="4" fontId="28" fillId="24" borderId="38" xfId="0" applyNumberFormat="1" applyFont="1" applyFill="1" applyBorder="1" applyAlignment="1">
      <alignment horizontal="center" vertical="center" wrapText="1"/>
    </xf>
    <xf numFmtId="4" fontId="28" fillId="24" borderId="0" xfId="0" applyNumberFormat="1" applyFont="1" applyFill="1" applyAlignment="1">
      <alignment horizontal="center" vertical="center"/>
    </xf>
    <xf numFmtId="4" fontId="28" fillId="24" borderId="39" xfId="0" applyNumberFormat="1" applyFont="1" applyFill="1" applyBorder="1" applyAlignment="1">
      <alignment horizontal="center" vertical="center"/>
    </xf>
    <xf numFmtId="0" fontId="28" fillId="24" borderId="40" xfId="0" applyFont="1" applyFill="1" applyBorder="1" applyAlignment="1">
      <alignment horizontal="center" vertical="center"/>
    </xf>
    <xf numFmtId="0" fontId="28" fillId="24" borderId="7" xfId="0" applyFont="1" applyFill="1" applyBorder="1" applyAlignment="1">
      <alignment horizontal="center" vertical="center"/>
    </xf>
    <xf numFmtId="0" fontId="51" fillId="25" borderId="0" xfId="0" applyFont="1" applyFill="1" applyAlignment="1">
      <alignment horizontal="left" vertical="center" wrapText="1"/>
    </xf>
    <xf numFmtId="0" fontId="51" fillId="25" borderId="0" xfId="0" applyFont="1" applyFill="1" applyAlignment="1">
      <alignment horizontal="left" vertical="center"/>
    </xf>
    <xf numFmtId="0" fontId="8" fillId="9" borderId="1" xfId="0" applyFont="1" applyFill="1" applyBorder="1" applyAlignment="1">
      <alignment horizontal="center" vertical="center" wrapText="1"/>
    </xf>
    <xf numFmtId="0" fontId="8" fillId="20" borderId="8" xfId="0" applyFont="1" applyFill="1" applyBorder="1" applyAlignment="1">
      <alignment horizontal="right" vertical="center"/>
    </xf>
    <xf numFmtId="0" fontId="8" fillId="20" borderId="9" xfId="0" applyFont="1" applyFill="1" applyBorder="1" applyAlignment="1">
      <alignment horizontal="right" vertical="center"/>
    </xf>
    <xf numFmtId="0" fontId="8" fillId="20" borderId="47" xfId="0" applyFont="1" applyFill="1" applyBorder="1" applyAlignment="1">
      <alignment horizontal="right" vertical="center"/>
    </xf>
    <xf numFmtId="0" fontId="8" fillId="11" borderId="1" xfId="0" applyFont="1" applyFill="1" applyBorder="1" applyAlignment="1">
      <alignment horizontal="center" vertical="center" wrapText="1"/>
    </xf>
    <xf numFmtId="0" fontId="26" fillId="6" borderId="13" xfId="0" applyFont="1" applyFill="1" applyBorder="1" applyAlignment="1">
      <alignment horizontal="left" vertical="center" wrapText="1"/>
    </xf>
    <xf numFmtId="0" fontId="26" fillId="6" borderId="13" xfId="0" applyFont="1" applyFill="1" applyBorder="1" applyAlignment="1">
      <alignment horizontal="left" vertical="center"/>
    </xf>
    <xf numFmtId="0" fontId="56" fillId="22" borderId="6" xfId="0" applyFont="1" applyFill="1" applyBorder="1" applyAlignment="1">
      <alignment horizontal="left" vertical="center" wrapText="1" indent="1"/>
    </xf>
    <xf numFmtId="0" fontId="10" fillId="22" borderId="38" xfId="0" applyFont="1" applyFill="1" applyBorder="1" applyAlignment="1">
      <alignment horizontal="left" vertical="center" wrapText="1"/>
    </xf>
    <xf numFmtId="0" fontId="8" fillId="22" borderId="0" xfId="0" applyFont="1" applyFill="1" applyAlignment="1">
      <alignment horizontal="left" vertical="center" wrapText="1"/>
    </xf>
  </cellXfs>
  <cellStyles count="4">
    <cellStyle name="Good" xfId="1" builtinId="26"/>
    <cellStyle name="Normal" xfId="0" builtinId="0"/>
    <cellStyle name="Normal 2" xfId="3" xr:uid="{1E76A4F7-B10A-E749-B70A-D2E5CC902489}"/>
    <cellStyle name="Percent" xfId="2" builtinId="5"/>
  </cellStyles>
  <dxfs count="38">
    <dxf>
      <font>
        <color rgb="FF2FBB4D"/>
      </font>
      <fill>
        <patternFill>
          <fgColor auto="1"/>
          <bgColor rgb="FFF8FEF3"/>
        </patternFill>
      </fill>
    </dxf>
    <dxf>
      <font>
        <color rgb="FFED5446"/>
      </font>
      <fill>
        <patternFill>
          <fgColor auto="1"/>
          <bgColor rgb="FFF5E7E9"/>
        </patternFill>
      </fill>
    </dxf>
    <dxf>
      <font>
        <color rgb="FFF89736"/>
      </font>
      <fill>
        <patternFill>
          <fgColor auto="1"/>
          <bgColor rgb="FFFFDEAF"/>
        </patternFill>
      </fill>
    </dxf>
    <dxf>
      <font>
        <color rgb="FF4C4C4F"/>
      </font>
      <fill>
        <patternFill>
          <fgColor auto="1"/>
          <bgColor theme="2" tint="-0.14996795556505021"/>
        </patternFill>
      </fill>
    </dxf>
    <dxf>
      <font>
        <color rgb="FF4C4C4F"/>
      </font>
      <fill>
        <patternFill>
          <fgColor auto="1"/>
          <bgColor theme="2" tint="-0.14996795556505021"/>
        </patternFill>
      </fill>
    </dxf>
    <dxf>
      <font>
        <color rgb="FF2FBB4D"/>
      </font>
      <fill>
        <patternFill>
          <fgColor auto="1"/>
          <bgColor rgb="FFF8FEF3"/>
        </patternFill>
      </fill>
    </dxf>
    <dxf>
      <font>
        <color rgb="FFED5446"/>
      </font>
      <fill>
        <patternFill>
          <fgColor auto="1"/>
          <bgColor rgb="FFF5E7E9"/>
        </patternFill>
      </fill>
    </dxf>
    <dxf>
      <font>
        <color rgb="FFF89736"/>
      </font>
      <fill>
        <patternFill>
          <fgColor auto="1"/>
          <bgColor rgb="FFFFDEAF"/>
        </patternFill>
      </fill>
    </dxf>
    <dxf>
      <font>
        <color rgb="FF4C4C4F"/>
      </font>
      <fill>
        <patternFill>
          <fgColor auto="1"/>
          <bgColor theme="2" tint="-0.14996795556505021"/>
        </patternFill>
      </fill>
    </dxf>
    <dxf>
      <font>
        <color rgb="FF4C4C4F"/>
      </font>
      <fill>
        <patternFill>
          <fgColor auto="1"/>
          <bgColor theme="2" tint="-0.14996795556505021"/>
        </patternFill>
      </fill>
    </dxf>
    <dxf>
      <fill>
        <patternFill patternType="solid">
          <fgColor rgb="FFF4C7C3"/>
          <bgColor rgb="FFF4C7C3"/>
        </patternFill>
      </fill>
    </dxf>
    <dxf>
      <fill>
        <patternFill patternType="solid">
          <fgColor theme="7" tint="0.79998168889431442"/>
          <bgColor theme="7" tint="0.79998168889431442"/>
        </patternFill>
      </fill>
    </dxf>
    <dxf>
      <font>
        <color rgb="FFF89736"/>
      </font>
      <fill>
        <patternFill>
          <bgColor rgb="FFFFDEAF"/>
        </patternFill>
      </fill>
    </dxf>
    <dxf>
      <font>
        <color theme="1" tint="0.499984740745262"/>
      </font>
      <fill>
        <patternFill>
          <bgColor theme="0" tint="-4.9989318521683403E-2"/>
        </patternFill>
      </fill>
    </dxf>
    <dxf>
      <font>
        <color rgb="FFF89736"/>
      </font>
      <fill>
        <patternFill>
          <bgColor rgb="FFFFDEAF"/>
        </patternFill>
      </fill>
    </dxf>
    <dxf>
      <fill>
        <patternFill patternType="solid">
          <fgColor rgb="FFF4C7C3"/>
          <bgColor rgb="FFF4C7C3"/>
        </patternFill>
      </fill>
    </dxf>
    <dxf>
      <fill>
        <patternFill patternType="solid">
          <fgColor theme="7" tint="0.79998168889431442"/>
          <bgColor theme="7" tint="0.79998168889431442"/>
        </patternFill>
      </fill>
    </dxf>
    <dxf>
      <font>
        <color rgb="FFF89736"/>
      </font>
      <fill>
        <patternFill>
          <bgColor rgb="FFFFDEAF"/>
        </patternFill>
      </fill>
    </dxf>
    <dxf>
      <font>
        <color rgb="FFF89736"/>
      </font>
      <fill>
        <patternFill>
          <bgColor rgb="FFFFDEAF"/>
        </patternFill>
      </fill>
    </dxf>
    <dxf>
      <font>
        <color rgb="FFF89736"/>
      </font>
      <fill>
        <patternFill>
          <bgColor rgb="FFFFDEAF"/>
        </patternFill>
      </fill>
    </dxf>
    <dxf>
      <font>
        <color rgb="FFF89736"/>
      </font>
      <fill>
        <patternFill>
          <bgColor rgb="FFFCF6EA"/>
        </patternFill>
      </fill>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alignment horizontal="left" vertical="bottom" textRotation="0" wrapText="0" indent="0" justifyLastLine="0" shrinkToFit="0" readingOrder="0"/>
    </dxf>
    <dxf>
      <border>
        <bottom style="thin">
          <color theme="0" tint="-0.249977111117893"/>
        </bottom>
      </border>
    </dxf>
    <dxf>
      <font>
        <strike val="0"/>
        <outline val="0"/>
        <shadow val="0"/>
        <u val="none"/>
        <vertAlign val="baseline"/>
        <color theme="0"/>
        <name val="Arial"/>
        <scheme val="none"/>
      </font>
      <fill>
        <patternFill patternType="solid">
          <fgColor indexed="64"/>
          <bgColor rgb="FF2FBB4D"/>
        </patternFill>
      </fill>
      <alignment horizontal="left" vertical="center" textRotation="0" wrapText="0" indent="0" justifyLastLine="0" shrinkToFit="0" readingOrder="0"/>
      <border diagonalUp="0" diagonalDown="0" outline="0">
        <left style="thin">
          <color theme="0" tint="-0.249977111117893"/>
        </left>
        <right style="thin">
          <color theme="0" tint="-0.249977111117893"/>
        </right>
        <top/>
        <bottom/>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s>
  <tableStyles count="0" defaultTableStyle="TableStyleMedium2" defaultPivotStyle="PivotStyleLight16"/>
  <colors>
    <mruColors>
      <color rgb="FF2FBB4D"/>
      <color rgb="FF3C9D45"/>
      <color rgb="FFF8FEF3"/>
      <color rgb="FFFCF6EA"/>
      <color rgb="FFF5E7E9"/>
      <color rgb="FFF89736"/>
      <color rgb="FFED5446"/>
      <color rgb="FFEDEDED"/>
      <color rgb="FFFFDEAF"/>
      <color rgb="FF4C4C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70BE-4460-8FF9-7CED9150803E}"/>
              </c:ext>
            </c:extLst>
          </c:dPt>
          <c:dPt>
            <c:idx val="1"/>
            <c:invertIfNegative val="0"/>
            <c:bubble3D val="0"/>
            <c:spPr>
              <a:solidFill>
                <a:srgbClr val="F89736"/>
              </a:solidFill>
              <a:ln>
                <a:noFill/>
              </a:ln>
              <a:effectLst/>
            </c:spPr>
            <c:extLst>
              <c:ext xmlns:c16="http://schemas.microsoft.com/office/drawing/2014/chart" uri="{C3380CC4-5D6E-409C-BE32-E72D297353CC}">
                <c16:uniqueId val="{00000003-70BE-4460-8FF9-7CED9150803E}"/>
              </c:ext>
            </c:extLst>
          </c:dPt>
          <c:dPt>
            <c:idx val="2"/>
            <c:invertIfNegative val="0"/>
            <c:bubble3D val="0"/>
            <c:spPr>
              <a:solidFill>
                <a:srgbClr val="2FBB4D"/>
              </a:solidFill>
              <a:ln>
                <a:noFill/>
              </a:ln>
              <a:effectLst/>
            </c:spPr>
            <c:extLst>
              <c:ext xmlns:c16="http://schemas.microsoft.com/office/drawing/2014/chart" uri="{C3380CC4-5D6E-409C-BE32-E72D297353CC}">
                <c16:uniqueId val="{00000005-70BE-4460-8FF9-7CED9150803E}"/>
              </c:ext>
            </c:extLst>
          </c:dPt>
          <c:dPt>
            <c:idx val="3"/>
            <c:invertIfNegative val="0"/>
            <c:bubble3D val="0"/>
            <c:spPr>
              <a:solidFill>
                <a:srgbClr val="4C4C4F"/>
              </a:solidFill>
              <a:ln>
                <a:noFill/>
              </a:ln>
              <a:effectLst/>
            </c:spPr>
            <c:extLst>
              <c:ext xmlns:c16="http://schemas.microsoft.com/office/drawing/2014/chart" uri="{C3380CC4-5D6E-409C-BE32-E72D297353CC}">
                <c16:uniqueId val="{00000007-70BE-4460-8FF9-7CED9150803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Assess 7-1-7 results'!$C$38:$F$38</c:f>
              <c:strCache>
                <c:ptCount val="4"/>
                <c:pt idx="0">
                  <c:v>Detection</c:v>
                </c:pt>
                <c:pt idx="1">
                  <c:v>Notification</c:v>
                </c:pt>
                <c:pt idx="2">
                  <c:v>Response </c:v>
                </c:pt>
                <c:pt idx="3">
                  <c:v>7-1-7 target</c:v>
                </c:pt>
              </c:strCache>
            </c:strRef>
          </c:cat>
          <c:val>
            <c:numRef>
              <c:f>'2. Assess 7-1-7 results'!$C$40:$F$40</c:f>
              <c:numCache>
                <c:formatCode>0%</c:formatCode>
                <c:ptCount val="4"/>
                <c:pt idx="0">
                  <c:v>1</c:v>
                </c:pt>
                <c:pt idx="1">
                  <c:v>1</c:v>
                </c:pt>
                <c:pt idx="2">
                  <c:v>1</c:v>
                </c:pt>
                <c:pt idx="3">
                  <c:v>1</c:v>
                </c:pt>
              </c:numCache>
            </c:numRef>
          </c:val>
          <c:extLst>
            <c:ext xmlns:c16="http://schemas.microsoft.com/office/drawing/2014/chart" uri="{C3380CC4-5D6E-409C-BE32-E72D297353CC}">
              <c16:uniqueId val="{00000008-70BE-4460-8FF9-7CED9150803E}"/>
            </c:ext>
          </c:extLst>
        </c:ser>
        <c:dLbls>
          <c:showLegendKey val="0"/>
          <c:showVal val="0"/>
          <c:showCatName val="0"/>
          <c:showSerName val="0"/>
          <c:showPercent val="0"/>
          <c:showBubbleSize val="0"/>
        </c:dLbls>
        <c:gapWidth val="219"/>
        <c:overlap val="-27"/>
        <c:axId val="1344184896"/>
        <c:axId val="1853228080"/>
      </c:barChart>
      <c:catAx>
        <c:axId val="134418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853228080"/>
        <c:crosses val="autoZero"/>
        <c:auto val="1"/>
        <c:lblAlgn val="ctr"/>
        <c:lblOffset val="100"/>
        <c:noMultiLvlLbl val="0"/>
      </c:catAx>
      <c:valAx>
        <c:axId val="1853228080"/>
        <c:scaling>
          <c:orientation val="minMax"/>
          <c:max val="1"/>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4184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84667</xdr:colOff>
      <xdr:row>35</xdr:row>
      <xdr:rowOff>28222</xdr:rowOff>
    </xdr:from>
    <xdr:to>
      <xdr:col>9</xdr:col>
      <xdr:colOff>1425222</xdr:colOff>
      <xdr:row>40</xdr:row>
      <xdr:rowOff>56445</xdr:rowOff>
    </xdr:to>
    <xdr:graphicFrame macro="">
      <xdr:nvGraphicFramePr>
        <xdr:cNvPr id="3" name="Chart 2">
          <a:extLst>
            <a:ext uri="{FF2B5EF4-FFF2-40B4-BE49-F238E27FC236}">
              <a16:creationId xmlns:a16="http://schemas.microsoft.com/office/drawing/2014/main" id="{FC8EC60C-EC6F-4D8B-9657-09B59E19C2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odd Lazaro" refreshedDate="44935.600369097221" createdVersion="8" refreshedVersion="8" minRefreshableVersion="3" recordCount="19" xr:uid="{4964B568-8519-274D-8E3A-D77C84352B50}">
  <cacheSource type="worksheet">
    <worksheetSource name="Table1"/>
  </cacheSource>
  <cacheFields count="6">
    <cacheField name="_x000a_Bottlenecks_x000a_Transfer individual bottlenecks from Sheet 1._x000a_Assign bottleneck categories or use this list to support a thematic analysis of recurring bottlenecks." numFmtId="0">
      <sharedItems containsNonDate="0" containsString="0" containsBlank="1"/>
    </cacheField>
    <cacheField name="_x000a_Event ID" numFmtId="0">
      <sharedItems containsNonDate="0" containsString="0" containsBlank="1"/>
    </cacheField>
    <cacheField name="_x000a_Interval_x000a_Assign a 7-1-7 interval" numFmtId="0">
      <sharedItems containsNonDate="0" containsString="0" containsBlank="1"/>
    </cacheField>
    <cacheField name="_x000a_Bottleneck category_x000a_Assign a category" numFmtId="0">
      <sharedItems containsNonDate="0" containsBlank="1" count="5">
        <m/>
        <s v="Low awareness or clinical suspicion by health workers" u="1"/>
        <s v="Multi-agency coordination" u="1"/>
        <s v="Availability of resources for response initiation or rapid resource mobilization" u="1"/>
        <s v="Reporting failure" u="1"/>
      </sharedItems>
    </cacheField>
    <cacheField name="_x000a_Technical Area_x000a_Assign a JEE _x000a_technical area " numFmtId="0">
      <sharedItems containsNonDate="0" containsString="0" containsBlank="1"/>
    </cacheField>
    <cacheField name="_x000a_JEE indicator_x000a_Assign a JEE indicator (Option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m/>
    <m/>
    <m/>
    <x v="0"/>
    <m/>
    <m/>
  </r>
  <r>
    <m/>
    <m/>
    <m/>
    <x v="0"/>
    <m/>
    <m/>
  </r>
  <r>
    <m/>
    <m/>
    <m/>
    <x v="0"/>
    <m/>
    <m/>
  </r>
  <r>
    <m/>
    <m/>
    <m/>
    <x v="0"/>
    <m/>
    <m/>
  </r>
  <r>
    <m/>
    <m/>
    <m/>
    <x v="0"/>
    <m/>
    <m/>
  </r>
  <r>
    <m/>
    <m/>
    <m/>
    <x v="0"/>
    <m/>
    <m/>
  </r>
  <r>
    <m/>
    <m/>
    <m/>
    <x v="0"/>
    <m/>
    <m/>
  </r>
  <r>
    <m/>
    <m/>
    <m/>
    <x v="0"/>
    <m/>
    <m/>
  </r>
  <r>
    <m/>
    <m/>
    <m/>
    <x v="0"/>
    <m/>
    <m/>
  </r>
  <r>
    <m/>
    <m/>
    <m/>
    <x v="0"/>
    <m/>
    <m/>
  </r>
  <r>
    <m/>
    <m/>
    <m/>
    <x v="0"/>
    <m/>
    <m/>
  </r>
  <r>
    <m/>
    <m/>
    <m/>
    <x v="0"/>
    <m/>
    <m/>
  </r>
  <r>
    <m/>
    <m/>
    <m/>
    <x v="0"/>
    <m/>
    <m/>
  </r>
  <r>
    <m/>
    <m/>
    <m/>
    <x v="0"/>
    <m/>
    <m/>
  </r>
  <r>
    <m/>
    <m/>
    <m/>
    <x v="0"/>
    <m/>
    <m/>
  </r>
  <r>
    <m/>
    <m/>
    <m/>
    <x v="0"/>
    <m/>
    <m/>
  </r>
  <r>
    <m/>
    <m/>
    <m/>
    <x v="0"/>
    <m/>
    <m/>
  </r>
  <r>
    <m/>
    <m/>
    <m/>
    <x v="0"/>
    <m/>
    <m/>
  </r>
  <r>
    <m/>
    <m/>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B87569-6955-A34B-A96B-90A5377DB975}" name="PivotTable1"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Bottleneck categories">
  <location ref="A24:B25" firstHeaderRow="1" firstDataRow="1" firstDataCol="1"/>
  <pivotFields count="6">
    <pivotField showAll="0"/>
    <pivotField showAll="0"/>
    <pivotField showAll="0"/>
    <pivotField name="Bottleneck categories" axis="axisRow" dataField="1" showAll="0" sortType="descending">
      <items count="6">
        <item h="1" x="0"/>
        <item m="1" x="4"/>
        <item m="1" x="2"/>
        <item m="1" x="1"/>
        <item m="1" x="3"/>
        <item t="default"/>
      </items>
      <autoSortScope>
        <pivotArea dataOnly="0" outline="0" fieldPosition="0">
          <references count="1">
            <reference field="4294967294" count="1" selected="0">
              <x v="0"/>
            </reference>
          </references>
        </pivotArea>
      </autoSortScope>
    </pivotField>
    <pivotField showAll="0"/>
    <pivotField showAll="0"/>
  </pivotFields>
  <rowFields count="1">
    <field x="3"/>
  </rowFields>
  <rowItems count="1">
    <i t="grand">
      <x/>
    </i>
  </rowItems>
  <colItems count="1">
    <i/>
  </colItems>
  <dataFields count="1">
    <dataField name="Count" fld="3" subtotal="count" baseField="0" baseItem="0"/>
  </dataFields>
  <formats count="6">
    <format dxfId="37">
      <pivotArea type="all" dataOnly="0" outline="0" fieldPosition="0"/>
    </format>
    <format dxfId="36">
      <pivotArea outline="0" collapsedLevelsAreSubtotals="1" fieldPosition="0"/>
    </format>
    <format dxfId="35">
      <pivotArea field="3" type="button" dataOnly="0" labelOnly="1" outline="0" axis="axisRow" fieldPosition="0"/>
    </format>
    <format dxfId="34">
      <pivotArea dataOnly="0" labelOnly="1" fieldPosition="0">
        <references count="1">
          <reference field="3" count="0"/>
        </references>
      </pivotArea>
    </format>
    <format dxfId="33">
      <pivotArea dataOnly="0" labelOnly="1" grandRow="1" outline="0" fieldPosition="0"/>
    </format>
    <format dxfId="32">
      <pivotArea dataOnly="0" labelOnly="1" outline="0" axis="axisValues"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7108F2-6112-CC4F-8C51-A214854892D8}" name="Table1" displayName="Table1" ref="A1:F20" totalsRowShown="0" headerRowDxfId="31" dataDxfId="29" headerRowBorderDxfId="30" tableBorderDxfId="28" totalsRowBorderDxfId="27">
  <autoFilter ref="A1:F20" xr:uid="{B67108F2-6112-CC4F-8C51-A214854892D8}"/>
  <tableColumns count="6">
    <tableColumn id="1" xr3:uid="{8FA15F15-83D8-0C43-917B-40064CC94C42}" name="Bottlenecks_x000a_Transfer individual bottlenecks from 'Input timeliness data' sheet._x000a_Assign bottleneck categories in Column D or use this list to support a thematic analysis of recurring bottlenecks." dataDxfId="26"/>
    <tableColumn id="2" xr3:uid="{C5A8EA24-9B3C-714A-9A91-0E5CCC9B78F7}" name="Event ID" dataDxfId="25"/>
    <tableColumn id="3" xr3:uid="{2F9936AC-E2C5-A842-A55B-9230FE87092A}" name="Interval_x000a_Assign a 7-1-7 interval" dataDxfId="24"/>
    <tableColumn id="4" xr3:uid="{64E680D1-86F1-E848-8720-99FABE2A3310}" name="Bottleneck category_x000a_Assign a category" dataDxfId="23"/>
    <tableColumn id="5" xr3:uid="{0B8B49D0-10DD-9F4D-B5F5-F91709D1A6B8}" name="Technical Area_x000a_Assign a JEE _x000a_technical area " dataDxfId="22"/>
    <tableColumn id="6" xr3:uid="{0C76FF79-04E5-F84E-A535-F3F051E08D09}" name="JEE indicator_x000a_Assign a JEE indicator (Optional)" dataDxfId="21"/>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outlinePr summaryBelow="0" summaryRight="0"/>
  </sheetPr>
  <dimension ref="A1:AJ23"/>
  <sheetViews>
    <sheetView tabSelected="1" zoomScaleNormal="100" workbookViewId="0">
      <selection activeCell="AG13" sqref="AG13"/>
    </sheetView>
  </sheetViews>
  <sheetFormatPr baseColWidth="10" defaultColWidth="14.5" defaultRowHeight="15.75" customHeight="1" x14ac:dyDescent="0.15"/>
  <cols>
    <col min="1" max="1" width="2.83203125" bestFit="1" customWidth="1"/>
    <col min="2" max="2" width="19.33203125" bestFit="1" customWidth="1"/>
    <col min="3" max="3" width="22.1640625" hidden="1" customWidth="1"/>
    <col min="4" max="4" width="22.1640625" bestFit="1" customWidth="1"/>
    <col min="5" max="6" width="20.1640625" bestFit="1" customWidth="1"/>
    <col min="7" max="7" width="21.1640625" customWidth="1"/>
    <col min="8" max="8" width="21.6640625" bestFit="1" customWidth="1"/>
    <col min="9" max="9" width="20.1640625" customWidth="1"/>
    <col min="10" max="10" width="21.6640625" customWidth="1"/>
    <col min="11" max="12" width="9.1640625" bestFit="1" customWidth="1"/>
    <col min="13" max="13" width="9.33203125" customWidth="1"/>
    <col min="14" max="14" width="25.1640625" bestFit="1" customWidth="1"/>
    <col min="15" max="15" width="22" customWidth="1"/>
    <col min="16" max="16" width="27.33203125" bestFit="1" customWidth="1"/>
    <col min="17" max="17" width="9.1640625" customWidth="1"/>
    <col min="18" max="18" width="9.1640625" bestFit="1" customWidth="1"/>
    <col min="19" max="19" width="10" customWidth="1"/>
    <col min="20" max="20" width="24.5" bestFit="1" customWidth="1"/>
    <col min="21" max="27" width="26.5" bestFit="1" customWidth="1"/>
    <col min="28" max="28" width="26.6640625" customWidth="1"/>
    <col min="29" max="29" width="27.33203125" bestFit="1" customWidth="1"/>
    <col min="30" max="31" width="9.1640625" bestFit="1" customWidth="1"/>
    <col min="32" max="32" width="9.33203125" customWidth="1"/>
    <col min="33" max="33" width="26.33203125" bestFit="1" customWidth="1"/>
    <col min="34" max="34" width="24.6640625" customWidth="1"/>
    <col min="35" max="35" width="24.5" customWidth="1"/>
    <col min="36" max="36" width="26.33203125" customWidth="1"/>
  </cols>
  <sheetData>
    <row r="1" spans="1:36" ht="24" customHeight="1" x14ac:dyDescent="0.15">
      <c r="A1" s="12"/>
      <c r="B1" s="209" t="s">
        <v>0</v>
      </c>
      <c r="C1" s="209"/>
      <c r="D1" s="210"/>
      <c r="E1" s="210"/>
      <c r="F1" s="210"/>
      <c r="G1" s="214" t="s">
        <v>1</v>
      </c>
      <c r="H1" s="214"/>
      <c r="I1" s="211" t="s">
        <v>2</v>
      </c>
      <c r="J1" s="212"/>
      <c r="K1" s="212"/>
      <c r="L1" s="212"/>
      <c r="M1" s="212"/>
      <c r="N1" s="213"/>
      <c r="O1" s="215" t="s">
        <v>3</v>
      </c>
      <c r="P1" s="216"/>
      <c r="Q1" s="216"/>
      <c r="R1" s="216"/>
      <c r="S1" s="216"/>
      <c r="T1" s="216"/>
      <c r="U1" s="207" t="s">
        <v>4</v>
      </c>
      <c r="V1" s="208"/>
      <c r="W1" s="208"/>
      <c r="X1" s="208"/>
      <c r="Y1" s="208"/>
      <c r="Z1" s="208"/>
      <c r="AA1" s="207"/>
      <c r="AB1" s="207"/>
      <c r="AC1" s="208"/>
      <c r="AD1" s="208"/>
      <c r="AE1" s="208"/>
      <c r="AF1" s="208"/>
      <c r="AG1" s="208"/>
      <c r="AH1" s="13" t="s">
        <v>5</v>
      </c>
      <c r="AI1" s="14" t="s">
        <v>6</v>
      </c>
    </row>
    <row r="2" spans="1:36" s="3" customFormat="1" ht="91" customHeight="1" x14ac:dyDescent="0.15">
      <c r="A2" s="47"/>
      <c r="B2" s="176" t="s">
        <v>7</v>
      </c>
      <c r="C2" s="162" t="s">
        <v>8</v>
      </c>
      <c r="D2" s="162" t="s">
        <v>9</v>
      </c>
      <c r="E2" s="162" t="s">
        <v>10</v>
      </c>
      <c r="F2" s="163" t="s">
        <v>11</v>
      </c>
      <c r="G2" s="164" t="s">
        <v>12</v>
      </c>
      <c r="H2" s="165" t="s">
        <v>13</v>
      </c>
      <c r="I2" s="15" t="s">
        <v>14</v>
      </c>
      <c r="J2" s="44" t="s">
        <v>15</v>
      </c>
      <c r="K2" s="217" t="s">
        <v>16</v>
      </c>
      <c r="L2" s="218"/>
      <c r="M2" s="219"/>
      <c r="N2" s="43" t="s">
        <v>17</v>
      </c>
      <c r="O2" s="46" t="s">
        <v>18</v>
      </c>
      <c r="P2" s="44" t="s">
        <v>15</v>
      </c>
      <c r="Q2" s="220" t="s">
        <v>19</v>
      </c>
      <c r="R2" s="218"/>
      <c r="S2" s="219"/>
      <c r="T2" s="44" t="s">
        <v>20</v>
      </c>
      <c r="U2" s="157" t="s">
        <v>21</v>
      </c>
      <c r="V2" s="177" t="s">
        <v>22</v>
      </c>
      <c r="W2" s="44" t="s">
        <v>23</v>
      </c>
      <c r="X2" s="44" t="s">
        <v>24</v>
      </c>
      <c r="Y2" s="44" t="s">
        <v>25</v>
      </c>
      <c r="Z2" s="44" t="s">
        <v>26</v>
      </c>
      <c r="AA2" s="45" t="s">
        <v>27</v>
      </c>
      <c r="AB2" s="42" t="s">
        <v>28</v>
      </c>
      <c r="AC2" s="171" t="s">
        <v>29</v>
      </c>
      <c r="AD2" s="220" t="s">
        <v>30</v>
      </c>
      <c r="AE2" s="218"/>
      <c r="AF2" s="219"/>
      <c r="AG2" s="58" t="s">
        <v>31</v>
      </c>
      <c r="AH2" s="52" t="s">
        <v>32</v>
      </c>
      <c r="AI2" s="178" t="s">
        <v>33</v>
      </c>
    </row>
    <row r="3" spans="1:36" s="4" customFormat="1" ht="28" customHeight="1" thickBot="1" x14ac:dyDescent="0.2">
      <c r="A3" s="48" t="s">
        <v>34</v>
      </c>
      <c r="B3" s="147" t="s">
        <v>35</v>
      </c>
      <c r="C3" s="147" t="s">
        <v>36</v>
      </c>
      <c r="D3" s="147" t="s">
        <v>37</v>
      </c>
      <c r="E3" s="147" t="s">
        <v>38</v>
      </c>
      <c r="F3" s="148" t="s">
        <v>38</v>
      </c>
      <c r="G3" s="149" t="s">
        <v>39</v>
      </c>
      <c r="H3" s="147" t="s">
        <v>40</v>
      </c>
      <c r="I3" s="50" t="s">
        <v>39</v>
      </c>
      <c r="J3" s="51" t="s">
        <v>40</v>
      </c>
      <c r="K3" s="51" t="s">
        <v>41</v>
      </c>
      <c r="L3" s="49" t="s">
        <v>42</v>
      </c>
      <c r="M3" s="49" t="s">
        <v>43</v>
      </c>
      <c r="N3" s="57" t="s">
        <v>40</v>
      </c>
      <c r="O3" s="50" t="s">
        <v>39</v>
      </c>
      <c r="P3" s="51" t="s">
        <v>40</v>
      </c>
      <c r="Q3" s="51" t="s">
        <v>41</v>
      </c>
      <c r="R3" s="49" t="s">
        <v>42</v>
      </c>
      <c r="S3" s="49" t="s">
        <v>43</v>
      </c>
      <c r="T3" s="57" t="s">
        <v>40</v>
      </c>
      <c r="U3" s="50" t="s">
        <v>44</v>
      </c>
      <c r="V3" s="51" t="s">
        <v>44</v>
      </c>
      <c r="W3" s="51" t="s">
        <v>44</v>
      </c>
      <c r="X3" s="51" t="s">
        <v>44</v>
      </c>
      <c r="Y3" s="51" t="s">
        <v>44</v>
      </c>
      <c r="Z3" s="51" t="s">
        <v>44</v>
      </c>
      <c r="AA3" s="49" t="s">
        <v>44</v>
      </c>
      <c r="AB3" s="50" t="s">
        <v>45</v>
      </c>
      <c r="AC3" s="51" t="s">
        <v>40</v>
      </c>
      <c r="AD3" s="51" t="s">
        <v>41</v>
      </c>
      <c r="AE3" s="49" t="s">
        <v>42</v>
      </c>
      <c r="AF3" s="49" t="s">
        <v>43</v>
      </c>
      <c r="AG3" s="57" t="s">
        <v>40</v>
      </c>
      <c r="AH3" s="49" t="s">
        <v>46</v>
      </c>
      <c r="AI3" s="49" t="s">
        <v>40</v>
      </c>
    </row>
    <row r="4" spans="1:36" ht="13" x14ac:dyDescent="0.15">
      <c r="A4" s="11">
        <v>1</v>
      </c>
      <c r="B4" s="59" t="s">
        <v>47</v>
      </c>
      <c r="C4" s="59"/>
      <c r="D4" s="60" t="s">
        <v>47</v>
      </c>
      <c r="E4" s="60" t="s">
        <v>47</v>
      </c>
      <c r="F4" s="60" t="s">
        <v>47</v>
      </c>
      <c r="G4" s="153">
        <v>36526</v>
      </c>
      <c r="H4" s="60" t="s">
        <v>47</v>
      </c>
      <c r="I4" s="153">
        <v>36526</v>
      </c>
      <c r="J4" s="60" t="s">
        <v>47</v>
      </c>
      <c r="K4" s="60" t="s">
        <v>48</v>
      </c>
      <c r="L4" s="60" t="s">
        <v>49</v>
      </c>
      <c r="M4" s="60" t="s">
        <v>50</v>
      </c>
      <c r="N4" s="60" t="s">
        <v>47</v>
      </c>
      <c r="O4" s="153">
        <v>36526</v>
      </c>
      <c r="P4" s="60" t="s">
        <v>47</v>
      </c>
      <c r="Q4" s="60" t="s">
        <v>48</v>
      </c>
      <c r="R4" s="60" t="s">
        <v>49</v>
      </c>
      <c r="S4" s="60" t="s">
        <v>50</v>
      </c>
      <c r="T4" s="60" t="s">
        <v>47</v>
      </c>
      <c r="U4" s="153">
        <v>36526</v>
      </c>
      <c r="V4" s="153">
        <v>36526</v>
      </c>
      <c r="W4" s="153">
        <v>36526</v>
      </c>
      <c r="X4" s="153">
        <v>36526</v>
      </c>
      <c r="Y4" s="153">
        <v>36526</v>
      </c>
      <c r="Z4" s="153">
        <v>36526</v>
      </c>
      <c r="AA4" s="153">
        <v>36526</v>
      </c>
      <c r="AB4" s="64">
        <f>IF(COUNTIF(U4:AA4,""),"Incomplete",MAX(U4:AA4))</f>
        <v>36526</v>
      </c>
      <c r="AC4" s="60" t="s">
        <v>47</v>
      </c>
      <c r="AD4" s="60" t="s">
        <v>48</v>
      </c>
      <c r="AE4" s="60" t="s">
        <v>49</v>
      </c>
      <c r="AF4" s="60" t="s">
        <v>50</v>
      </c>
      <c r="AG4" s="60" t="s">
        <v>47</v>
      </c>
      <c r="AH4" s="153">
        <v>36526</v>
      </c>
      <c r="AI4" s="60" t="s">
        <v>47</v>
      </c>
    </row>
    <row r="5" spans="1:36" ht="13" x14ac:dyDescent="0.15">
      <c r="A5" s="10">
        <v>2</v>
      </c>
      <c r="B5" s="59" t="s">
        <v>47</v>
      </c>
      <c r="C5" s="59"/>
      <c r="D5" s="60" t="s">
        <v>47</v>
      </c>
      <c r="E5" s="60" t="s">
        <v>47</v>
      </c>
      <c r="F5" s="60" t="s">
        <v>47</v>
      </c>
      <c r="G5" s="153">
        <v>36526</v>
      </c>
      <c r="H5" s="60" t="s">
        <v>47</v>
      </c>
      <c r="I5" s="153">
        <v>36526</v>
      </c>
      <c r="J5" s="60" t="s">
        <v>47</v>
      </c>
      <c r="K5" s="60" t="s">
        <v>48</v>
      </c>
      <c r="L5" s="60" t="s">
        <v>49</v>
      </c>
      <c r="M5" s="60" t="s">
        <v>50</v>
      </c>
      <c r="N5" s="60" t="s">
        <v>47</v>
      </c>
      <c r="O5" s="153">
        <v>36526</v>
      </c>
      <c r="P5" s="60" t="s">
        <v>47</v>
      </c>
      <c r="Q5" s="60" t="s">
        <v>48</v>
      </c>
      <c r="R5" s="60" t="s">
        <v>49</v>
      </c>
      <c r="S5" s="60" t="s">
        <v>50</v>
      </c>
      <c r="T5" s="60" t="s">
        <v>47</v>
      </c>
      <c r="U5" s="153">
        <v>36526</v>
      </c>
      <c r="V5" s="153">
        <v>36526</v>
      </c>
      <c r="W5" s="153">
        <v>36526</v>
      </c>
      <c r="X5" s="153">
        <v>36526</v>
      </c>
      <c r="Y5" s="153">
        <v>36526</v>
      </c>
      <c r="Z5" s="153">
        <v>36526</v>
      </c>
      <c r="AA5" s="153">
        <v>36526</v>
      </c>
      <c r="AB5" s="64">
        <f>IF(COUNTIF(U5:AA5,""),"Incomplete",MAX(U5:AA5))</f>
        <v>36526</v>
      </c>
      <c r="AC5" s="60" t="s">
        <v>47</v>
      </c>
      <c r="AD5" s="60" t="s">
        <v>48</v>
      </c>
      <c r="AE5" s="60" t="s">
        <v>49</v>
      </c>
      <c r="AF5" s="60" t="s">
        <v>50</v>
      </c>
      <c r="AG5" s="60" t="s">
        <v>47</v>
      </c>
      <c r="AH5" s="153">
        <v>36526</v>
      </c>
      <c r="AI5" s="60" t="s">
        <v>47</v>
      </c>
    </row>
    <row r="6" spans="1:36" ht="13" x14ac:dyDescent="0.15">
      <c r="A6" s="10">
        <v>3</v>
      </c>
      <c r="B6" s="59" t="s">
        <v>47</v>
      </c>
      <c r="C6" s="59"/>
      <c r="D6" s="60" t="s">
        <v>47</v>
      </c>
      <c r="E6" s="60" t="s">
        <v>47</v>
      </c>
      <c r="F6" s="60" t="s">
        <v>47</v>
      </c>
      <c r="G6" s="153">
        <v>36526</v>
      </c>
      <c r="H6" s="60" t="s">
        <v>47</v>
      </c>
      <c r="I6" s="153">
        <v>36526</v>
      </c>
      <c r="J6" s="60" t="s">
        <v>47</v>
      </c>
      <c r="K6" s="60" t="s">
        <v>48</v>
      </c>
      <c r="L6" s="60" t="s">
        <v>49</v>
      </c>
      <c r="M6" s="60" t="s">
        <v>50</v>
      </c>
      <c r="N6" s="60" t="s">
        <v>47</v>
      </c>
      <c r="O6" s="153">
        <v>36526</v>
      </c>
      <c r="P6" s="60" t="s">
        <v>47</v>
      </c>
      <c r="Q6" s="60" t="s">
        <v>48</v>
      </c>
      <c r="R6" s="60" t="s">
        <v>49</v>
      </c>
      <c r="S6" s="60" t="s">
        <v>50</v>
      </c>
      <c r="T6" s="60" t="s">
        <v>47</v>
      </c>
      <c r="U6" s="153">
        <v>36526</v>
      </c>
      <c r="V6" s="153">
        <v>36526</v>
      </c>
      <c r="W6" s="153">
        <v>36526</v>
      </c>
      <c r="X6" s="153">
        <v>36526</v>
      </c>
      <c r="Y6" s="153">
        <v>36526</v>
      </c>
      <c r="Z6" s="153">
        <v>36526</v>
      </c>
      <c r="AA6" s="153">
        <v>36526</v>
      </c>
      <c r="AB6" s="64">
        <f t="shared" ref="AB6:AB18" si="0">IF(COUNTIF(U6:AA6,""),"Incomplete",MAX(U6:AA6))</f>
        <v>36526</v>
      </c>
      <c r="AC6" s="60" t="s">
        <v>47</v>
      </c>
      <c r="AD6" s="60" t="s">
        <v>48</v>
      </c>
      <c r="AE6" s="60" t="s">
        <v>49</v>
      </c>
      <c r="AF6" s="60" t="s">
        <v>50</v>
      </c>
      <c r="AG6" s="60" t="s">
        <v>47</v>
      </c>
      <c r="AH6" s="153">
        <v>36526</v>
      </c>
      <c r="AI6" s="60" t="s">
        <v>47</v>
      </c>
    </row>
    <row r="7" spans="1:36" ht="13" x14ac:dyDescent="0.15">
      <c r="A7" s="10">
        <v>4</v>
      </c>
      <c r="B7" s="59" t="s">
        <v>47</v>
      </c>
      <c r="C7" s="59"/>
      <c r="D7" s="60" t="s">
        <v>47</v>
      </c>
      <c r="E7" s="60" t="s">
        <v>47</v>
      </c>
      <c r="F7" s="60" t="s">
        <v>47</v>
      </c>
      <c r="G7" s="153">
        <v>36526</v>
      </c>
      <c r="H7" s="60" t="s">
        <v>47</v>
      </c>
      <c r="I7" s="153">
        <v>36526</v>
      </c>
      <c r="J7" s="60" t="s">
        <v>47</v>
      </c>
      <c r="K7" s="60" t="s">
        <v>48</v>
      </c>
      <c r="L7" s="60" t="s">
        <v>49</v>
      </c>
      <c r="M7" s="60" t="s">
        <v>50</v>
      </c>
      <c r="N7" s="60" t="s">
        <v>47</v>
      </c>
      <c r="O7" s="153">
        <v>36526</v>
      </c>
      <c r="P7" s="60" t="s">
        <v>47</v>
      </c>
      <c r="Q7" s="60" t="s">
        <v>48</v>
      </c>
      <c r="R7" s="60" t="s">
        <v>49</v>
      </c>
      <c r="S7" s="60" t="s">
        <v>50</v>
      </c>
      <c r="T7" s="60" t="s">
        <v>47</v>
      </c>
      <c r="U7" s="153">
        <v>36526</v>
      </c>
      <c r="V7" s="153">
        <v>36526</v>
      </c>
      <c r="W7" s="153">
        <v>36526</v>
      </c>
      <c r="X7" s="153">
        <v>36526</v>
      </c>
      <c r="Y7" s="153">
        <v>36526</v>
      </c>
      <c r="Z7" s="153">
        <v>36526</v>
      </c>
      <c r="AA7" s="153">
        <v>36526</v>
      </c>
      <c r="AB7" s="64">
        <f t="shared" si="0"/>
        <v>36526</v>
      </c>
      <c r="AC7" s="60" t="s">
        <v>47</v>
      </c>
      <c r="AD7" s="60" t="s">
        <v>48</v>
      </c>
      <c r="AE7" s="60" t="s">
        <v>49</v>
      </c>
      <c r="AF7" s="60" t="s">
        <v>50</v>
      </c>
      <c r="AG7" s="60" t="s">
        <v>47</v>
      </c>
      <c r="AH7" s="153">
        <v>36526</v>
      </c>
      <c r="AI7" s="60" t="s">
        <v>47</v>
      </c>
    </row>
    <row r="8" spans="1:36" s="1" customFormat="1" ht="13" x14ac:dyDescent="0.15">
      <c r="A8" s="10">
        <v>5</v>
      </c>
      <c r="B8" s="59" t="s">
        <v>47</v>
      </c>
      <c r="C8" s="59"/>
      <c r="D8" s="60" t="s">
        <v>47</v>
      </c>
      <c r="E8" s="60" t="s">
        <v>47</v>
      </c>
      <c r="F8" s="60" t="s">
        <v>47</v>
      </c>
      <c r="G8" s="153">
        <v>36526</v>
      </c>
      <c r="H8" s="60" t="s">
        <v>47</v>
      </c>
      <c r="I8" s="153">
        <v>36526</v>
      </c>
      <c r="J8" s="60" t="s">
        <v>47</v>
      </c>
      <c r="K8" s="60" t="s">
        <v>48</v>
      </c>
      <c r="L8" s="60" t="s">
        <v>49</v>
      </c>
      <c r="M8" s="60" t="s">
        <v>50</v>
      </c>
      <c r="N8" s="60" t="s">
        <v>47</v>
      </c>
      <c r="O8" s="153">
        <v>36526</v>
      </c>
      <c r="P8" s="60" t="s">
        <v>47</v>
      </c>
      <c r="Q8" s="60" t="s">
        <v>48</v>
      </c>
      <c r="R8" s="60" t="s">
        <v>49</v>
      </c>
      <c r="S8" s="60" t="s">
        <v>50</v>
      </c>
      <c r="T8" s="60" t="s">
        <v>47</v>
      </c>
      <c r="U8" s="153">
        <v>36526</v>
      </c>
      <c r="V8" s="153">
        <v>36526</v>
      </c>
      <c r="W8" s="153">
        <v>36526</v>
      </c>
      <c r="X8" s="153">
        <v>36526</v>
      </c>
      <c r="Y8" s="153">
        <v>36526</v>
      </c>
      <c r="Z8" s="153">
        <v>36526</v>
      </c>
      <c r="AA8" s="153">
        <v>36526</v>
      </c>
      <c r="AB8" s="64">
        <f t="shared" si="0"/>
        <v>36526</v>
      </c>
      <c r="AC8" s="60" t="s">
        <v>47</v>
      </c>
      <c r="AD8" s="60" t="s">
        <v>48</v>
      </c>
      <c r="AE8" s="60" t="s">
        <v>49</v>
      </c>
      <c r="AF8" s="60" t="s">
        <v>50</v>
      </c>
      <c r="AG8" s="60" t="s">
        <v>47</v>
      </c>
      <c r="AH8" s="153">
        <v>36526</v>
      </c>
      <c r="AI8" s="60" t="s">
        <v>47</v>
      </c>
      <c r="AJ8"/>
    </row>
    <row r="9" spans="1:36" ht="13" x14ac:dyDescent="0.15">
      <c r="A9" s="10">
        <v>6</v>
      </c>
      <c r="B9" s="59" t="s">
        <v>47</v>
      </c>
      <c r="C9" s="59"/>
      <c r="D9" s="60" t="s">
        <v>47</v>
      </c>
      <c r="E9" s="60" t="s">
        <v>47</v>
      </c>
      <c r="F9" s="60" t="s">
        <v>47</v>
      </c>
      <c r="G9" s="153">
        <v>36526</v>
      </c>
      <c r="H9" s="60" t="s">
        <v>47</v>
      </c>
      <c r="I9" s="153">
        <v>36526</v>
      </c>
      <c r="J9" s="60" t="s">
        <v>47</v>
      </c>
      <c r="K9" s="60" t="s">
        <v>48</v>
      </c>
      <c r="L9" s="60" t="s">
        <v>49</v>
      </c>
      <c r="M9" s="60" t="s">
        <v>50</v>
      </c>
      <c r="N9" s="60" t="s">
        <v>47</v>
      </c>
      <c r="O9" s="153">
        <v>36526</v>
      </c>
      <c r="P9" s="60" t="s">
        <v>47</v>
      </c>
      <c r="Q9" s="60" t="s">
        <v>48</v>
      </c>
      <c r="R9" s="60" t="s">
        <v>49</v>
      </c>
      <c r="S9" s="60" t="s">
        <v>50</v>
      </c>
      <c r="T9" s="60" t="s">
        <v>47</v>
      </c>
      <c r="U9" s="153">
        <v>36526</v>
      </c>
      <c r="V9" s="153">
        <v>36526</v>
      </c>
      <c r="W9" s="153">
        <v>36526</v>
      </c>
      <c r="X9" s="153">
        <v>36526</v>
      </c>
      <c r="Y9" s="153">
        <v>36526</v>
      </c>
      <c r="Z9" s="153">
        <v>36526</v>
      </c>
      <c r="AA9" s="153">
        <v>36526</v>
      </c>
      <c r="AB9" s="64">
        <f t="shared" si="0"/>
        <v>36526</v>
      </c>
      <c r="AC9" s="60" t="s">
        <v>47</v>
      </c>
      <c r="AD9" s="60" t="s">
        <v>48</v>
      </c>
      <c r="AE9" s="60" t="s">
        <v>49</v>
      </c>
      <c r="AF9" s="60" t="s">
        <v>50</v>
      </c>
      <c r="AG9" s="60" t="s">
        <v>47</v>
      </c>
      <c r="AH9" s="153">
        <v>36526</v>
      </c>
      <c r="AI9" s="60" t="s">
        <v>47</v>
      </c>
    </row>
    <row r="10" spans="1:36" ht="13" x14ac:dyDescent="0.15">
      <c r="A10" s="10">
        <v>7</v>
      </c>
      <c r="B10" s="59" t="s">
        <v>47</v>
      </c>
      <c r="C10" s="59"/>
      <c r="D10" s="60" t="s">
        <v>47</v>
      </c>
      <c r="E10" s="60" t="s">
        <v>47</v>
      </c>
      <c r="F10" s="60" t="s">
        <v>47</v>
      </c>
      <c r="G10" s="153">
        <v>36526</v>
      </c>
      <c r="H10" s="60" t="s">
        <v>47</v>
      </c>
      <c r="I10" s="153">
        <v>36526</v>
      </c>
      <c r="J10" s="60" t="s">
        <v>47</v>
      </c>
      <c r="K10" s="60" t="s">
        <v>48</v>
      </c>
      <c r="L10" s="60" t="s">
        <v>49</v>
      </c>
      <c r="M10" s="60" t="s">
        <v>50</v>
      </c>
      <c r="N10" s="60" t="s">
        <v>47</v>
      </c>
      <c r="O10" s="153">
        <v>36526</v>
      </c>
      <c r="P10" s="60" t="s">
        <v>47</v>
      </c>
      <c r="Q10" s="60" t="s">
        <v>48</v>
      </c>
      <c r="R10" s="60" t="s">
        <v>49</v>
      </c>
      <c r="S10" s="60" t="s">
        <v>50</v>
      </c>
      <c r="T10" s="60" t="s">
        <v>47</v>
      </c>
      <c r="U10" s="153">
        <v>36526</v>
      </c>
      <c r="V10" s="153">
        <v>36526</v>
      </c>
      <c r="W10" s="153">
        <v>36526</v>
      </c>
      <c r="X10" s="153">
        <v>36526</v>
      </c>
      <c r="Y10" s="153">
        <v>36526</v>
      </c>
      <c r="Z10" s="153">
        <v>36526</v>
      </c>
      <c r="AA10" s="153">
        <v>36526</v>
      </c>
      <c r="AB10" s="64">
        <f t="shared" si="0"/>
        <v>36526</v>
      </c>
      <c r="AC10" s="60" t="s">
        <v>47</v>
      </c>
      <c r="AD10" s="60" t="s">
        <v>48</v>
      </c>
      <c r="AE10" s="60" t="s">
        <v>49</v>
      </c>
      <c r="AF10" s="60" t="s">
        <v>50</v>
      </c>
      <c r="AG10" s="60" t="s">
        <v>47</v>
      </c>
      <c r="AH10" s="153">
        <v>36526</v>
      </c>
      <c r="AI10" s="60" t="s">
        <v>47</v>
      </c>
    </row>
    <row r="11" spans="1:36" ht="13" x14ac:dyDescent="0.15">
      <c r="A11" s="10">
        <v>8</v>
      </c>
      <c r="B11" s="59" t="s">
        <v>47</v>
      </c>
      <c r="C11" s="59"/>
      <c r="D11" s="60" t="s">
        <v>47</v>
      </c>
      <c r="E11" s="60" t="s">
        <v>47</v>
      </c>
      <c r="F11" s="60" t="s">
        <v>47</v>
      </c>
      <c r="G11" s="153">
        <v>36526</v>
      </c>
      <c r="H11" s="60" t="s">
        <v>47</v>
      </c>
      <c r="I11" s="153">
        <v>36526</v>
      </c>
      <c r="J11" s="60" t="s">
        <v>47</v>
      </c>
      <c r="K11" s="60" t="s">
        <v>48</v>
      </c>
      <c r="L11" s="60" t="s">
        <v>49</v>
      </c>
      <c r="M11" s="60" t="s">
        <v>50</v>
      </c>
      <c r="N11" s="60" t="s">
        <v>47</v>
      </c>
      <c r="O11" s="153">
        <v>36526</v>
      </c>
      <c r="P11" s="60" t="s">
        <v>47</v>
      </c>
      <c r="Q11" s="60" t="s">
        <v>48</v>
      </c>
      <c r="R11" s="60" t="s">
        <v>49</v>
      </c>
      <c r="S11" s="60" t="s">
        <v>50</v>
      </c>
      <c r="T11" s="60" t="s">
        <v>47</v>
      </c>
      <c r="U11" s="153">
        <v>36526</v>
      </c>
      <c r="V11" s="153">
        <v>36526</v>
      </c>
      <c r="W11" s="153">
        <v>36526</v>
      </c>
      <c r="X11" s="153">
        <v>36526</v>
      </c>
      <c r="Y11" s="153">
        <v>36526</v>
      </c>
      <c r="Z11" s="153">
        <v>36526</v>
      </c>
      <c r="AA11" s="153">
        <v>36526</v>
      </c>
      <c r="AB11" s="64">
        <f t="shared" si="0"/>
        <v>36526</v>
      </c>
      <c r="AC11" s="60" t="s">
        <v>47</v>
      </c>
      <c r="AD11" s="60" t="s">
        <v>48</v>
      </c>
      <c r="AE11" s="60" t="s">
        <v>49</v>
      </c>
      <c r="AF11" s="60" t="s">
        <v>50</v>
      </c>
      <c r="AG11" s="60" t="s">
        <v>47</v>
      </c>
      <c r="AH11" s="153">
        <v>36526</v>
      </c>
      <c r="AI11" s="60" t="s">
        <v>47</v>
      </c>
    </row>
    <row r="12" spans="1:36" ht="13" x14ac:dyDescent="0.15">
      <c r="A12" s="10">
        <v>9</v>
      </c>
      <c r="B12" s="59" t="s">
        <v>47</v>
      </c>
      <c r="C12" s="59"/>
      <c r="D12" s="60" t="s">
        <v>47</v>
      </c>
      <c r="E12" s="60" t="s">
        <v>47</v>
      </c>
      <c r="F12" s="60" t="s">
        <v>47</v>
      </c>
      <c r="G12" s="153">
        <v>36526</v>
      </c>
      <c r="H12" s="60" t="s">
        <v>47</v>
      </c>
      <c r="I12" s="153">
        <v>36526</v>
      </c>
      <c r="J12" s="60" t="s">
        <v>47</v>
      </c>
      <c r="K12" s="60" t="s">
        <v>48</v>
      </c>
      <c r="L12" s="60" t="s">
        <v>49</v>
      </c>
      <c r="M12" s="60" t="s">
        <v>50</v>
      </c>
      <c r="N12" s="60" t="s">
        <v>47</v>
      </c>
      <c r="O12" s="153">
        <v>36526</v>
      </c>
      <c r="P12" s="60" t="s">
        <v>47</v>
      </c>
      <c r="Q12" s="60" t="s">
        <v>48</v>
      </c>
      <c r="R12" s="60" t="s">
        <v>49</v>
      </c>
      <c r="S12" s="60" t="s">
        <v>50</v>
      </c>
      <c r="T12" s="60" t="s">
        <v>47</v>
      </c>
      <c r="U12" s="153">
        <v>36526</v>
      </c>
      <c r="V12" s="153">
        <v>36526</v>
      </c>
      <c r="W12" s="153">
        <v>36526</v>
      </c>
      <c r="X12" s="153">
        <v>36526</v>
      </c>
      <c r="Y12" s="153">
        <v>36526</v>
      </c>
      <c r="Z12" s="153">
        <v>36526</v>
      </c>
      <c r="AA12" s="153">
        <v>36526</v>
      </c>
      <c r="AB12" s="64">
        <f t="shared" si="0"/>
        <v>36526</v>
      </c>
      <c r="AC12" s="60" t="s">
        <v>47</v>
      </c>
      <c r="AD12" s="60" t="s">
        <v>48</v>
      </c>
      <c r="AE12" s="60" t="s">
        <v>49</v>
      </c>
      <c r="AF12" s="60" t="s">
        <v>50</v>
      </c>
      <c r="AG12" s="60" t="s">
        <v>47</v>
      </c>
      <c r="AH12" s="153">
        <v>36526</v>
      </c>
      <c r="AI12" s="60" t="s">
        <v>47</v>
      </c>
    </row>
    <row r="13" spans="1:36" ht="13" x14ac:dyDescent="0.15">
      <c r="A13" s="10">
        <v>10</v>
      </c>
      <c r="B13" s="59" t="s">
        <v>47</v>
      </c>
      <c r="C13" s="59"/>
      <c r="D13" s="60" t="s">
        <v>47</v>
      </c>
      <c r="E13" s="60" t="s">
        <v>47</v>
      </c>
      <c r="F13" s="60" t="s">
        <v>47</v>
      </c>
      <c r="G13" s="153">
        <v>36526</v>
      </c>
      <c r="H13" s="60" t="s">
        <v>47</v>
      </c>
      <c r="I13" s="153">
        <v>36526</v>
      </c>
      <c r="J13" s="60" t="s">
        <v>47</v>
      </c>
      <c r="K13" s="60" t="s">
        <v>48</v>
      </c>
      <c r="L13" s="60" t="s">
        <v>49</v>
      </c>
      <c r="M13" s="60" t="s">
        <v>50</v>
      </c>
      <c r="N13" s="60" t="s">
        <v>47</v>
      </c>
      <c r="O13" s="153">
        <v>36526</v>
      </c>
      <c r="P13" s="60" t="s">
        <v>47</v>
      </c>
      <c r="Q13" s="60" t="s">
        <v>48</v>
      </c>
      <c r="R13" s="60" t="s">
        <v>49</v>
      </c>
      <c r="S13" s="60" t="s">
        <v>50</v>
      </c>
      <c r="T13" s="60" t="s">
        <v>47</v>
      </c>
      <c r="U13" s="153">
        <v>36526</v>
      </c>
      <c r="V13" s="153">
        <v>36526</v>
      </c>
      <c r="W13" s="153">
        <v>36526</v>
      </c>
      <c r="X13" s="153">
        <v>36526</v>
      </c>
      <c r="Y13" s="153">
        <v>36526</v>
      </c>
      <c r="Z13" s="153">
        <v>36526</v>
      </c>
      <c r="AA13" s="153">
        <v>36526</v>
      </c>
      <c r="AB13" s="64">
        <f t="shared" si="0"/>
        <v>36526</v>
      </c>
      <c r="AC13" s="60" t="s">
        <v>47</v>
      </c>
      <c r="AD13" s="60" t="s">
        <v>48</v>
      </c>
      <c r="AE13" s="60" t="s">
        <v>49</v>
      </c>
      <c r="AF13" s="60" t="s">
        <v>50</v>
      </c>
      <c r="AG13" s="60" t="s">
        <v>47</v>
      </c>
      <c r="AH13" s="153">
        <v>36526</v>
      </c>
      <c r="AI13" s="60" t="s">
        <v>47</v>
      </c>
    </row>
    <row r="14" spans="1:36" ht="13" x14ac:dyDescent="0.15">
      <c r="A14" s="10">
        <v>11</v>
      </c>
      <c r="B14" s="59" t="s">
        <v>47</v>
      </c>
      <c r="C14" s="59"/>
      <c r="D14" s="60" t="s">
        <v>47</v>
      </c>
      <c r="E14" s="60" t="s">
        <v>47</v>
      </c>
      <c r="F14" s="60" t="s">
        <v>47</v>
      </c>
      <c r="G14" s="153">
        <v>36526</v>
      </c>
      <c r="H14" s="60" t="s">
        <v>47</v>
      </c>
      <c r="I14" s="153">
        <v>36526</v>
      </c>
      <c r="J14" s="60" t="s">
        <v>47</v>
      </c>
      <c r="K14" s="60" t="s">
        <v>48</v>
      </c>
      <c r="L14" s="60" t="s">
        <v>49</v>
      </c>
      <c r="M14" s="60" t="s">
        <v>50</v>
      </c>
      <c r="N14" s="60" t="s">
        <v>47</v>
      </c>
      <c r="O14" s="153">
        <v>36526</v>
      </c>
      <c r="P14" s="60" t="s">
        <v>47</v>
      </c>
      <c r="Q14" s="60" t="s">
        <v>48</v>
      </c>
      <c r="R14" s="60" t="s">
        <v>49</v>
      </c>
      <c r="S14" s="60" t="s">
        <v>50</v>
      </c>
      <c r="T14" s="60" t="s">
        <v>47</v>
      </c>
      <c r="U14" s="153">
        <v>36526</v>
      </c>
      <c r="V14" s="153">
        <v>36526</v>
      </c>
      <c r="W14" s="153">
        <v>36526</v>
      </c>
      <c r="X14" s="153">
        <v>36526</v>
      </c>
      <c r="Y14" s="153">
        <v>36526</v>
      </c>
      <c r="Z14" s="153">
        <v>36526</v>
      </c>
      <c r="AA14" s="153">
        <v>36526</v>
      </c>
      <c r="AB14" s="64">
        <f t="shared" si="0"/>
        <v>36526</v>
      </c>
      <c r="AC14" s="60" t="s">
        <v>47</v>
      </c>
      <c r="AD14" s="60" t="s">
        <v>48</v>
      </c>
      <c r="AE14" s="60" t="s">
        <v>49</v>
      </c>
      <c r="AF14" s="60" t="s">
        <v>50</v>
      </c>
      <c r="AG14" s="60" t="s">
        <v>47</v>
      </c>
      <c r="AH14" s="153">
        <v>36526</v>
      </c>
      <c r="AI14" s="60" t="s">
        <v>47</v>
      </c>
    </row>
    <row r="15" spans="1:36" ht="13" x14ac:dyDescent="0.15">
      <c r="A15" s="10">
        <v>12</v>
      </c>
      <c r="B15" s="59" t="s">
        <v>47</v>
      </c>
      <c r="C15" s="59"/>
      <c r="D15" s="60" t="s">
        <v>47</v>
      </c>
      <c r="E15" s="60" t="s">
        <v>47</v>
      </c>
      <c r="F15" s="60" t="s">
        <v>47</v>
      </c>
      <c r="G15" s="153">
        <v>36526</v>
      </c>
      <c r="H15" s="60" t="s">
        <v>47</v>
      </c>
      <c r="I15" s="153">
        <v>36526</v>
      </c>
      <c r="J15" s="60" t="s">
        <v>47</v>
      </c>
      <c r="K15" s="60" t="s">
        <v>48</v>
      </c>
      <c r="L15" s="60" t="s">
        <v>49</v>
      </c>
      <c r="M15" s="60" t="s">
        <v>50</v>
      </c>
      <c r="N15" s="60" t="s">
        <v>47</v>
      </c>
      <c r="O15" s="153">
        <v>36526</v>
      </c>
      <c r="P15" s="60" t="s">
        <v>47</v>
      </c>
      <c r="Q15" s="60" t="s">
        <v>48</v>
      </c>
      <c r="R15" s="60" t="s">
        <v>49</v>
      </c>
      <c r="S15" s="60" t="s">
        <v>50</v>
      </c>
      <c r="T15" s="60" t="s">
        <v>47</v>
      </c>
      <c r="U15" s="153">
        <v>36526</v>
      </c>
      <c r="V15" s="153">
        <v>36526</v>
      </c>
      <c r="W15" s="153">
        <v>36526</v>
      </c>
      <c r="X15" s="153">
        <v>36526</v>
      </c>
      <c r="Y15" s="153">
        <v>36526</v>
      </c>
      <c r="Z15" s="153">
        <v>36526</v>
      </c>
      <c r="AA15" s="153">
        <v>36526</v>
      </c>
      <c r="AB15" s="64">
        <f t="shared" si="0"/>
        <v>36526</v>
      </c>
      <c r="AC15" s="60" t="s">
        <v>47</v>
      </c>
      <c r="AD15" s="60" t="s">
        <v>48</v>
      </c>
      <c r="AE15" s="60" t="s">
        <v>49</v>
      </c>
      <c r="AF15" s="60" t="s">
        <v>50</v>
      </c>
      <c r="AG15" s="60" t="s">
        <v>47</v>
      </c>
      <c r="AH15" s="153">
        <v>36526</v>
      </c>
      <c r="AI15" s="60" t="s">
        <v>47</v>
      </c>
    </row>
    <row r="16" spans="1:36" ht="13" x14ac:dyDescent="0.15">
      <c r="A16" s="10">
        <v>13</v>
      </c>
      <c r="B16" s="59" t="s">
        <v>47</v>
      </c>
      <c r="C16" s="59"/>
      <c r="D16" s="60" t="s">
        <v>47</v>
      </c>
      <c r="E16" s="60" t="s">
        <v>47</v>
      </c>
      <c r="F16" s="60" t="s">
        <v>47</v>
      </c>
      <c r="G16" s="153">
        <v>36526</v>
      </c>
      <c r="H16" s="60" t="s">
        <v>47</v>
      </c>
      <c r="I16" s="153">
        <v>36526</v>
      </c>
      <c r="J16" s="60" t="s">
        <v>47</v>
      </c>
      <c r="K16" s="60" t="s">
        <v>48</v>
      </c>
      <c r="L16" s="60" t="s">
        <v>49</v>
      </c>
      <c r="M16" s="60" t="s">
        <v>50</v>
      </c>
      <c r="N16" s="60" t="s">
        <v>47</v>
      </c>
      <c r="O16" s="153">
        <v>36526</v>
      </c>
      <c r="P16" s="60" t="s">
        <v>47</v>
      </c>
      <c r="Q16" s="60" t="s">
        <v>48</v>
      </c>
      <c r="R16" s="60" t="s">
        <v>49</v>
      </c>
      <c r="S16" s="60" t="s">
        <v>50</v>
      </c>
      <c r="T16" s="60" t="s">
        <v>47</v>
      </c>
      <c r="U16" s="153">
        <v>36526</v>
      </c>
      <c r="V16" s="153">
        <v>36526</v>
      </c>
      <c r="W16" s="153">
        <v>36526</v>
      </c>
      <c r="X16" s="153">
        <v>36526</v>
      </c>
      <c r="Y16" s="153">
        <v>36526</v>
      </c>
      <c r="Z16" s="153">
        <v>36526</v>
      </c>
      <c r="AA16" s="153">
        <v>36526</v>
      </c>
      <c r="AB16" s="64">
        <f t="shared" si="0"/>
        <v>36526</v>
      </c>
      <c r="AC16" s="60" t="s">
        <v>47</v>
      </c>
      <c r="AD16" s="60" t="s">
        <v>48</v>
      </c>
      <c r="AE16" s="60" t="s">
        <v>49</v>
      </c>
      <c r="AF16" s="60" t="s">
        <v>50</v>
      </c>
      <c r="AG16" s="60" t="s">
        <v>47</v>
      </c>
      <c r="AH16" s="153">
        <v>36526</v>
      </c>
      <c r="AI16" s="60" t="s">
        <v>47</v>
      </c>
    </row>
    <row r="17" spans="1:35" ht="13" x14ac:dyDescent="0.15">
      <c r="A17" s="10">
        <v>14</v>
      </c>
      <c r="B17" s="59" t="s">
        <v>47</v>
      </c>
      <c r="C17" s="59"/>
      <c r="D17" s="60" t="s">
        <v>47</v>
      </c>
      <c r="E17" s="60" t="s">
        <v>47</v>
      </c>
      <c r="F17" s="60" t="s">
        <v>47</v>
      </c>
      <c r="G17" s="153">
        <v>36526</v>
      </c>
      <c r="H17" s="60" t="s">
        <v>47</v>
      </c>
      <c r="I17" s="153">
        <v>36526</v>
      </c>
      <c r="J17" s="60" t="s">
        <v>47</v>
      </c>
      <c r="K17" s="60" t="s">
        <v>48</v>
      </c>
      <c r="L17" s="60" t="s">
        <v>49</v>
      </c>
      <c r="M17" s="60" t="s">
        <v>50</v>
      </c>
      <c r="N17" s="60" t="s">
        <v>47</v>
      </c>
      <c r="O17" s="153">
        <v>36526</v>
      </c>
      <c r="P17" s="60" t="s">
        <v>47</v>
      </c>
      <c r="Q17" s="60" t="s">
        <v>48</v>
      </c>
      <c r="R17" s="60" t="s">
        <v>49</v>
      </c>
      <c r="S17" s="60" t="s">
        <v>50</v>
      </c>
      <c r="T17" s="60" t="s">
        <v>47</v>
      </c>
      <c r="U17" s="153">
        <v>36526</v>
      </c>
      <c r="V17" s="153">
        <v>36526</v>
      </c>
      <c r="W17" s="153">
        <v>36526</v>
      </c>
      <c r="X17" s="153">
        <v>36526</v>
      </c>
      <c r="Y17" s="153">
        <v>36526</v>
      </c>
      <c r="Z17" s="153">
        <v>36526</v>
      </c>
      <c r="AA17" s="153">
        <v>36526</v>
      </c>
      <c r="AB17" s="64">
        <f t="shared" si="0"/>
        <v>36526</v>
      </c>
      <c r="AC17" s="60" t="s">
        <v>47</v>
      </c>
      <c r="AD17" s="60" t="s">
        <v>48</v>
      </c>
      <c r="AE17" s="60" t="s">
        <v>49</v>
      </c>
      <c r="AF17" s="60" t="s">
        <v>50</v>
      </c>
      <c r="AG17" s="60" t="s">
        <v>47</v>
      </c>
      <c r="AH17" s="153">
        <v>36526</v>
      </c>
      <c r="AI17" s="60" t="s">
        <v>47</v>
      </c>
    </row>
    <row r="18" spans="1:35" ht="13" x14ac:dyDescent="0.15">
      <c r="A18" s="10">
        <v>15</v>
      </c>
      <c r="B18" s="59" t="s">
        <v>47</v>
      </c>
      <c r="C18" s="59"/>
      <c r="D18" s="60" t="s">
        <v>47</v>
      </c>
      <c r="E18" s="60" t="s">
        <v>47</v>
      </c>
      <c r="F18" s="60" t="s">
        <v>47</v>
      </c>
      <c r="G18" s="153">
        <v>36526</v>
      </c>
      <c r="H18" s="60" t="s">
        <v>47</v>
      </c>
      <c r="I18" s="153">
        <v>36526</v>
      </c>
      <c r="J18" s="60" t="s">
        <v>47</v>
      </c>
      <c r="K18" s="60" t="s">
        <v>48</v>
      </c>
      <c r="L18" s="60" t="s">
        <v>49</v>
      </c>
      <c r="M18" s="60" t="s">
        <v>50</v>
      </c>
      <c r="N18" s="60" t="s">
        <v>47</v>
      </c>
      <c r="O18" s="153">
        <v>36526</v>
      </c>
      <c r="P18" s="60" t="s">
        <v>47</v>
      </c>
      <c r="Q18" s="60" t="s">
        <v>48</v>
      </c>
      <c r="R18" s="60" t="s">
        <v>49</v>
      </c>
      <c r="S18" s="60" t="s">
        <v>50</v>
      </c>
      <c r="T18" s="60" t="s">
        <v>47</v>
      </c>
      <c r="U18" s="153">
        <v>36526</v>
      </c>
      <c r="V18" s="153">
        <v>36526</v>
      </c>
      <c r="W18" s="153">
        <v>36526</v>
      </c>
      <c r="X18" s="153">
        <v>36526</v>
      </c>
      <c r="Y18" s="153">
        <v>36526</v>
      </c>
      <c r="Z18" s="153">
        <v>36526</v>
      </c>
      <c r="AA18" s="153">
        <v>36526</v>
      </c>
      <c r="AB18" s="64">
        <f t="shared" si="0"/>
        <v>36526</v>
      </c>
      <c r="AC18" s="60" t="s">
        <v>47</v>
      </c>
      <c r="AD18" s="60" t="s">
        <v>48</v>
      </c>
      <c r="AE18" s="60" t="s">
        <v>49</v>
      </c>
      <c r="AF18" s="60" t="s">
        <v>50</v>
      </c>
      <c r="AG18" s="60" t="s">
        <v>47</v>
      </c>
      <c r="AH18" s="153">
        <v>36526</v>
      </c>
      <c r="AI18" s="60" t="s">
        <v>47</v>
      </c>
    </row>
    <row r="19" spans="1:35" ht="13" x14ac:dyDescent="0.15">
      <c r="A19" s="10">
        <v>16</v>
      </c>
      <c r="B19" s="62"/>
      <c r="C19" s="59"/>
      <c r="D19" s="63"/>
      <c r="E19" s="63"/>
      <c r="F19" s="63"/>
      <c r="G19" s="64"/>
      <c r="H19" s="63"/>
      <c r="I19" s="64"/>
      <c r="J19" s="63"/>
      <c r="K19" s="60"/>
      <c r="L19" s="60"/>
      <c r="M19" s="60"/>
      <c r="N19" s="60"/>
      <c r="O19" s="64"/>
      <c r="P19" s="9"/>
      <c r="Q19" s="60"/>
      <c r="R19" s="60"/>
      <c r="S19" s="60"/>
      <c r="T19" s="60"/>
      <c r="U19" s="61"/>
      <c r="V19" s="64"/>
      <c r="W19" s="64"/>
      <c r="X19" s="64"/>
      <c r="Y19" s="64"/>
      <c r="Z19" s="64"/>
      <c r="AA19" s="64"/>
      <c r="AB19" s="64"/>
      <c r="AC19" s="9"/>
      <c r="AD19" s="60"/>
      <c r="AE19" s="60"/>
      <c r="AF19" s="60"/>
      <c r="AG19" s="60"/>
      <c r="AH19" s="64"/>
      <c r="AI19" s="65"/>
    </row>
    <row r="20" spans="1:35" s="152" customFormat="1" ht="11" x14ac:dyDescent="0.15">
      <c r="A20" s="206" t="s">
        <v>51</v>
      </c>
      <c r="B20" s="206"/>
      <c r="C20" s="206"/>
      <c r="D20" s="206"/>
      <c r="E20" s="206"/>
      <c r="F20" s="206"/>
      <c r="G20" s="206"/>
      <c r="H20" s="206"/>
      <c r="I20" s="150"/>
      <c r="J20" s="150"/>
      <c r="K20" s="150"/>
      <c r="L20" s="150"/>
      <c r="M20" s="150"/>
      <c r="N20" s="150"/>
      <c r="O20" s="150"/>
      <c r="P20" s="150"/>
      <c r="Q20" s="150"/>
      <c r="R20" s="150"/>
      <c r="S20" s="150"/>
      <c r="T20" s="150"/>
      <c r="U20" s="150"/>
      <c r="V20" s="150"/>
      <c r="W20" s="150"/>
      <c r="X20" s="150"/>
      <c r="Y20" s="150"/>
      <c r="Z20" s="150"/>
      <c r="AA20" s="150"/>
      <c r="AB20" s="150"/>
      <c r="AC20" s="151"/>
      <c r="AD20" s="151"/>
      <c r="AE20" s="151"/>
      <c r="AF20" s="151"/>
      <c r="AG20" s="151"/>
      <c r="AH20" s="151"/>
      <c r="AI20" s="151"/>
    </row>
    <row r="21" spans="1:35" s="31" customFormat="1" ht="11" x14ac:dyDescent="0.15">
      <c r="A21" s="204" t="s">
        <v>52</v>
      </c>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row>
    <row r="22" spans="1:35" s="31" customFormat="1" ht="13" customHeight="1" x14ac:dyDescent="0.15">
      <c r="A22" s="205" t="s">
        <v>53</v>
      </c>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row>
    <row r="23" spans="1:35" s="31" customFormat="1" ht="11" x14ac:dyDescent="0.15">
      <c r="A23" s="205" t="s">
        <v>54</v>
      </c>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row>
  </sheetData>
  <mergeCells count="12">
    <mergeCell ref="A21:AI21"/>
    <mergeCell ref="A22:AI22"/>
    <mergeCell ref="A23:AI23"/>
    <mergeCell ref="A20:H20"/>
    <mergeCell ref="U1:AG1"/>
    <mergeCell ref="B1:F1"/>
    <mergeCell ref="I1:N1"/>
    <mergeCell ref="G1:H1"/>
    <mergeCell ref="O1:T1"/>
    <mergeCell ref="K2:M2"/>
    <mergeCell ref="Q2:S2"/>
    <mergeCell ref="AD2:AF2"/>
  </mergeCells>
  <phoneticPr fontId="2" type="noConversion"/>
  <conditionalFormatting sqref="AB4:AB18">
    <cfRule type="containsText" dxfId="20" priority="1" stopIfTrue="1" operator="containsText" text="Incomplete">
      <formula>NOT(ISERROR(SEARCH("Incomplete",AB4)))</formula>
    </cfRule>
  </conditionalFormatting>
  <dataValidations count="1">
    <dataValidation type="list" allowBlank="1" showInputMessage="1" showErrorMessage="1" sqref="C4:C20" xr:uid="{B2B538B5-7B5F-B148-8880-ACFBE05E9F91}">
      <formula1>"Endemic disease,Animal disease,Non-endemic disease,Other health threats"</formula1>
    </dataValidation>
  </dataValidations>
  <pageMargins left="0" right="0" top="0" bottom="0" header="0" footer="0"/>
  <ignoredErrors>
    <ignoredError sqref="AB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outlinePr summaryBelow="0" summaryRight="0"/>
  </sheetPr>
  <dimension ref="A1:T46"/>
  <sheetViews>
    <sheetView topLeftCell="A20" zoomScaleNormal="100" workbookViewId="0">
      <selection activeCell="F39" sqref="F39"/>
    </sheetView>
  </sheetViews>
  <sheetFormatPr baseColWidth="10" defaultColWidth="14.5" defaultRowHeight="15.75" customHeight="1" x14ac:dyDescent="0.15"/>
  <cols>
    <col min="1" max="1" width="2.33203125" customWidth="1"/>
    <col min="2" max="2" width="18.1640625" customWidth="1"/>
    <col min="3" max="3" width="18.33203125" customWidth="1"/>
    <col min="4" max="4" width="16.1640625" customWidth="1"/>
    <col min="5" max="5" width="17.6640625" customWidth="1"/>
    <col min="6" max="6" width="18" customWidth="1"/>
    <col min="7" max="7" width="19.33203125" customWidth="1"/>
    <col min="8" max="9" width="19.1640625" customWidth="1"/>
    <col min="10" max="10" width="19.5" customWidth="1"/>
    <col min="11" max="11" width="19.5" bestFit="1" customWidth="1"/>
    <col min="12" max="12" width="19.83203125" customWidth="1"/>
    <col min="13" max="15" width="19.5" customWidth="1"/>
    <col min="16" max="16" width="24.1640625" customWidth="1"/>
    <col min="17" max="17" width="28.33203125" customWidth="1"/>
  </cols>
  <sheetData>
    <row r="1" spans="1:17" ht="26.25" customHeight="1" x14ac:dyDescent="0.15">
      <c r="A1" s="41"/>
      <c r="B1" s="236" t="s">
        <v>0</v>
      </c>
      <c r="C1" s="236"/>
      <c r="D1" s="236"/>
      <c r="E1" s="236"/>
      <c r="F1" s="236"/>
      <c r="G1" s="6" t="s">
        <v>2</v>
      </c>
      <c r="H1" s="7" t="s">
        <v>55</v>
      </c>
      <c r="I1" s="232" t="s">
        <v>56</v>
      </c>
      <c r="J1" s="232"/>
      <c r="K1" s="232"/>
      <c r="L1" s="232"/>
      <c r="M1" s="232"/>
      <c r="N1" s="232"/>
      <c r="O1" s="232"/>
      <c r="P1" s="232"/>
      <c r="Q1" s="8" t="s">
        <v>6</v>
      </c>
    </row>
    <row r="2" spans="1:17" s="5" customFormat="1" ht="133" customHeight="1" x14ac:dyDescent="0.15">
      <c r="A2" s="53"/>
      <c r="B2" s="166" t="s">
        <v>7</v>
      </c>
      <c r="C2" s="167" t="s">
        <v>57</v>
      </c>
      <c r="D2" s="168" t="s">
        <v>58</v>
      </c>
      <c r="E2" s="169" t="s">
        <v>59</v>
      </c>
      <c r="F2" s="170" t="s">
        <v>60</v>
      </c>
      <c r="G2" s="93" t="s">
        <v>61</v>
      </c>
      <c r="H2" s="23" t="s">
        <v>62</v>
      </c>
      <c r="I2" s="54" t="s">
        <v>63</v>
      </c>
      <c r="J2" s="175" t="s">
        <v>64</v>
      </c>
      <c r="K2" s="54" t="s">
        <v>65</v>
      </c>
      <c r="L2" s="54" t="s">
        <v>66</v>
      </c>
      <c r="M2" s="55" t="s">
        <v>67</v>
      </c>
      <c r="N2" s="56" t="s">
        <v>68</v>
      </c>
      <c r="O2" s="98" t="s">
        <v>69</v>
      </c>
      <c r="P2" s="22" t="s">
        <v>70</v>
      </c>
      <c r="Q2" s="32" t="s">
        <v>71</v>
      </c>
    </row>
    <row r="3" spans="1:17" ht="13" x14ac:dyDescent="0.15">
      <c r="A3" s="20">
        <v>1</v>
      </c>
      <c r="B3" s="66" t="str">
        <f>IF('1. Input timeliness data'!$B4="","",'1. Input timeliness data'!$B4)</f>
        <v>Example</v>
      </c>
      <c r="C3" s="68">
        <f>IF('1. Input timeliness data'!$G4="","",'1. Input timeliness data'!$G4)</f>
        <v>36526</v>
      </c>
      <c r="D3" s="67" t="str">
        <f>IF('1. Input timeliness data'!$D4="","",'1. Input timeliness data'!$D4)</f>
        <v>Example</v>
      </c>
      <c r="E3" s="67" t="str">
        <f>IF('1. Input timeliness data'!$E4="","",'1. Input timeliness data'!$E4)</f>
        <v>Example</v>
      </c>
      <c r="F3" s="95" t="str">
        <f>IF('1. Input timeliness data'!$F4="","",'1. Input timeliness data'!$F4)</f>
        <v>Example</v>
      </c>
      <c r="G3" s="100">
        <f>IF((OR('1. Input timeliness data'!$I4="",'1. Input timeliness data'!$G4="")),"Missing",IF((OR('1. Input timeliness data'!$I4="NA",'1. Input timeliness data'!$G4="NA")),"NA",_xlfn.DAYS('1. Input timeliness data'!$I4,'1. Input timeliness data'!$G4)))</f>
        <v>0</v>
      </c>
      <c r="H3" s="104">
        <f>IF((OR('1. Input timeliness data'!$O4="",'1. Input timeliness data'!$I4="")),"Missing",IF((OR('1. Input timeliness data'!O4="NA",'1. Input timeliness data'!$I4="NA")),"NA",_xlfn.DAYS('1. Input timeliness data'!$O4,'1. Input timeliness data'!$I4)))</f>
        <v>0</v>
      </c>
      <c r="I3" s="102">
        <f>IF((OR('1. Input timeliness data'!$U4="",'1. Input timeliness data'!$O4="")),"Missing",IF((OR('1. Input timeliness data'!$U4="NA",'1. Input timeliness data'!$O4="NA")),"NA",_xlfn.DAYS('1. Input timeliness data'!$U4,'1. Input timeliness data'!$O4)))</f>
        <v>0</v>
      </c>
      <c r="J3" s="102">
        <f>IF((OR('1. Input timeliness data'!$V4="",'1. Input timeliness data'!$O4="")),"Missing",IF((OR('1. Input timeliness data'!$V4="NA",'1. Input timeliness data'!$O4="NA")),"NA",_xlfn.DAYS('1. Input timeliness data'!$V4,'1. Input timeliness data'!$O4)))</f>
        <v>0</v>
      </c>
      <c r="K3" s="102">
        <f>IF((OR('1. Input timeliness data'!$W4="",'1. Input timeliness data'!$O4="")),"Missing",IF((OR('1. Input timeliness data'!$W4="NA",'1. Input timeliness data'!$O4="NA")),"NA",_xlfn.DAYS('1. Input timeliness data'!$W4,'1. Input timeliness data'!$O4)))</f>
        <v>0</v>
      </c>
      <c r="L3" s="102">
        <f>IF((OR('1. Input timeliness data'!$X4="",'1. Input timeliness data'!$O4="")),"Missing",IF((OR('1. Input timeliness data'!$X4="NA",'1. Input timeliness data'!$O4="NA")),"NA",_xlfn.DAYS('1. Input timeliness data'!$X4,'1. Input timeliness data'!$O4)))</f>
        <v>0</v>
      </c>
      <c r="M3" s="102">
        <f>IF((OR('1. Input timeliness data'!$Y4="",'1. Input timeliness data'!$O4="")),"Missing",IF((OR('1. Input timeliness data'!$Y4="NA",'1. Input timeliness data'!$O4="NA")),"NA",_xlfn.DAYS('1. Input timeliness data'!$Y4,'1. Input timeliness data'!$O4)))</f>
        <v>0</v>
      </c>
      <c r="N3" s="102">
        <f>IF((OR('1. Input timeliness data'!$Z4="",'1. Input timeliness data'!$O4="")),"Missing",IF((OR('1. Input timeliness data'!$Z4="NA",'1. Input timeliness data'!$O4="NA")),"NA",_xlfn.DAYS('1. Input timeliness data'!$Z4,'1. Input timeliness data'!$O4)))</f>
        <v>0</v>
      </c>
      <c r="O3" s="114">
        <f>IF((OR('1. Input timeliness data'!$AA4="",'1. Input timeliness data'!$O4="")),"Missing",IF((OR('1. Input timeliness data'!$AA4="NA",'1. Input timeliness data'!$O4="NA")),"NA",_xlfn.DAYS('1. Input timeliness data'!$AA4,'1. Input timeliness data'!$O4)))</f>
        <v>0</v>
      </c>
      <c r="P3" s="101">
        <f>IF(COUNTIF(I3:O3,"Missing")&gt;0,"Missing",IF((OR('1. Input timeliness data'!$AB4="",'1. Input timeliness data'!$O4="")),"Missing",IF((OR('1. Input timeliness data'!$AB4="NA",'1. Input timeliness data'!$O4="NA")),"NA",_xlfn.DAYS('1. Input timeliness data'!$AB4,'1. Input timeliness data'!$O4))))</f>
        <v>0</v>
      </c>
      <c r="Q3" s="21"/>
    </row>
    <row r="4" spans="1:17" ht="13" x14ac:dyDescent="0.15">
      <c r="A4" s="18">
        <v>2</v>
      </c>
      <c r="B4" s="69" t="str">
        <f>IF('1. Input timeliness data'!$B5="","",'1. Input timeliness data'!$B5)</f>
        <v>Example</v>
      </c>
      <c r="C4" s="70">
        <f>IF('1. Input timeliness data'!$G5="","",'1. Input timeliness data'!$G5)</f>
        <v>36526</v>
      </c>
      <c r="D4" s="71" t="str">
        <f>IF('1. Input timeliness data'!$D5="","",'1. Input timeliness data'!$D5)</f>
        <v>Example</v>
      </c>
      <c r="E4" s="71" t="str">
        <f>IF('1. Input timeliness data'!$E5="","",'1. Input timeliness data'!$E5)</f>
        <v>Example</v>
      </c>
      <c r="F4" s="94" t="str">
        <f>IF('1. Input timeliness data'!$F5="","",'1. Input timeliness data'!$F5)</f>
        <v>Example</v>
      </c>
      <c r="G4" s="103">
        <f>IF((OR('1. Input timeliness data'!$I5="",'1. Input timeliness data'!$G5="")),"Missing",IF((OR('1. Input timeliness data'!$I5="NA",'1. Input timeliness data'!$G5="NA")),"NA",_xlfn.DAYS('1. Input timeliness data'!$I5,'1. Input timeliness data'!$G5)))</f>
        <v>0</v>
      </c>
      <c r="H4" s="104">
        <f>IF((OR('1. Input timeliness data'!$O5="",'1. Input timeliness data'!$I5="")),"Missing",IF((OR('1. Input timeliness data'!O5="NA",'1. Input timeliness data'!$I5="NA")),"NA",_xlfn.DAYS('1. Input timeliness data'!$O5,'1. Input timeliness data'!$I5)))</f>
        <v>0</v>
      </c>
      <c r="I4" s="105">
        <f>IF((OR('1. Input timeliness data'!$U5="",'1. Input timeliness data'!$O5="")),"Missing",IF((OR('1. Input timeliness data'!$U5="NA",'1. Input timeliness data'!$O5="NA")),"NA",_xlfn.DAYS('1. Input timeliness data'!$U5,'1. Input timeliness data'!$O5)))</f>
        <v>0</v>
      </c>
      <c r="J4" s="105">
        <f>IF((OR('1. Input timeliness data'!$V5="",'1. Input timeliness data'!$O5="")),"Missing",IF((OR('1. Input timeliness data'!$V5="NA",'1. Input timeliness data'!$O5="NA")),"NA",_xlfn.DAYS('1. Input timeliness data'!$V5,'1. Input timeliness data'!$O5)))</f>
        <v>0</v>
      </c>
      <c r="K4" s="105">
        <f>IF((OR('1. Input timeliness data'!$W5="",'1. Input timeliness data'!$O5="")),"Missing",IF((OR('1. Input timeliness data'!$W5="NA",'1. Input timeliness data'!$O5="NA")),"NA",_xlfn.DAYS('1. Input timeliness data'!$W5,'1. Input timeliness data'!$O5)))</f>
        <v>0</v>
      </c>
      <c r="L4" s="105">
        <f>IF((OR('1. Input timeliness data'!$X5="",'1. Input timeliness data'!$O5="")),"Missing",IF((OR('1. Input timeliness data'!$X5="NA",'1. Input timeliness data'!$O5="NA")),"NA",_xlfn.DAYS('1. Input timeliness data'!$X5,'1. Input timeliness data'!$O5)))</f>
        <v>0</v>
      </c>
      <c r="M4" s="105">
        <f>IF((OR('1. Input timeliness data'!$Y5="",'1. Input timeliness data'!$O5="")),"Missing",IF((OR('1. Input timeliness data'!$Y5="NA",'1. Input timeliness data'!$O5="NA")),"NA",_xlfn.DAYS('1. Input timeliness data'!$Y5,'1. Input timeliness data'!$O5)))</f>
        <v>0</v>
      </c>
      <c r="N4" s="105">
        <f>IF((OR('1. Input timeliness data'!$Z5="",'1. Input timeliness data'!$O5="")),"Missing",IF((OR('1. Input timeliness data'!$Z5="NA",'1. Input timeliness data'!$O5="NA")),"NA",_xlfn.DAYS('1. Input timeliness data'!$Z5,'1. Input timeliness data'!$O5)))</f>
        <v>0</v>
      </c>
      <c r="O4" s="115">
        <f>IF((OR('1. Input timeliness data'!$AA5="",'1. Input timeliness data'!$O5="")),"Missing",IF((OR('1. Input timeliness data'!$AA5="NA",'1. Input timeliness data'!$O5="NA")),"NA",_xlfn.DAYS('1. Input timeliness data'!$AA5,'1. Input timeliness data'!$O5)))</f>
        <v>0</v>
      </c>
      <c r="P4" s="101">
        <f>IF(COUNTIF(I4:O4,"Missing")&gt;0,"Missing",IF((OR('1. Input timeliness data'!$AB5="",'1. Input timeliness data'!$O5="")),"Missing",IF((OR('1. Input timeliness data'!$AB5="NA",'1. Input timeliness data'!$O5="NA")),"NA",_xlfn.DAYS('1. Input timeliness data'!$AB5,'1. Input timeliness data'!$O5))))</f>
        <v>0</v>
      </c>
      <c r="Q4" s="17"/>
    </row>
    <row r="5" spans="1:17" ht="13" x14ac:dyDescent="0.15">
      <c r="A5" s="16">
        <v>3</v>
      </c>
      <c r="B5" s="69" t="str">
        <f>IF('1. Input timeliness data'!$B6="","",'1. Input timeliness data'!$B6)</f>
        <v>Example</v>
      </c>
      <c r="C5" s="70">
        <f>IF('1. Input timeliness data'!$G6="","",'1. Input timeliness data'!$G6)</f>
        <v>36526</v>
      </c>
      <c r="D5" s="71" t="str">
        <f>IF('1. Input timeliness data'!$D6="","",'1. Input timeliness data'!$D6)</f>
        <v>Example</v>
      </c>
      <c r="E5" s="71" t="str">
        <f>IF('1. Input timeliness data'!$E6="","",'1. Input timeliness data'!$E6)</f>
        <v>Example</v>
      </c>
      <c r="F5" s="94" t="str">
        <f>IF('1. Input timeliness data'!$F6="","",'1. Input timeliness data'!$F6)</f>
        <v>Example</v>
      </c>
      <c r="G5" s="103">
        <f>IF((OR('1. Input timeliness data'!$I6="",'1. Input timeliness data'!$G6="")),"Missing",IF((OR('1. Input timeliness data'!$I6="NA",'1. Input timeliness data'!$G6="NA")),"NA",_xlfn.DAYS('1. Input timeliness data'!$I6,'1. Input timeliness data'!$G6)))</f>
        <v>0</v>
      </c>
      <c r="H5" s="104">
        <f>IF((OR('1. Input timeliness data'!$O6="",'1. Input timeliness data'!$I6="")),"Missing",IF((OR('1. Input timeliness data'!O6="NA",'1. Input timeliness data'!$I6="NA")),"NA",_xlfn.DAYS('1. Input timeliness data'!$O6,'1. Input timeliness data'!$I6)))</f>
        <v>0</v>
      </c>
      <c r="I5" s="105">
        <f>IF((OR('1. Input timeliness data'!$U6="",'1. Input timeliness data'!$O6="")),"Missing",IF((OR('1. Input timeliness data'!$U6="NA",'1. Input timeliness data'!$O6="NA")),"NA",_xlfn.DAYS('1. Input timeliness data'!$U6,'1. Input timeliness data'!$O6)))</f>
        <v>0</v>
      </c>
      <c r="J5" s="105">
        <f>IF((OR('1. Input timeliness data'!$V6="",'1. Input timeliness data'!$O6="")),"Missing",IF((OR('1. Input timeliness data'!$V6="NA",'1. Input timeliness data'!$O6="NA")),"NA",_xlfn.DAYS('1. Input timeliness data'!$V6,'1. Input timeliness data'!$O6)))</f>
        <v>0</v>
      </c>
      <c r="K5" s="105">
        <f>IF((OR('1. Input timeliness data'!$W6="",'1. Input timeliness data'!$O6="")),"Missing",IF((OR('1. Input timeliness data'!$W6="NA",'1. Input timeliness data'!$O6="NA")),"NA",_xlfn.DAYS('1. Input timeliness data'!$W6,'1. Input timeliness data'!$O6)))</f>
        <v>0</v>
      </c>
      <c r="L5" s="105">
        <f>IF((OR('1. Input timeliness data'!$X6="",'1. Input timeliness data'!$O6="")),"Missing",IF((OR('1. Input timeliness data'!$X6="NA",'1. Input timeliness data'!$O6="NA")),"NA",_xlfn.DAYS('1. Input timeliness data'!$X6,'1. Input timeliness data'!$O6)))</f>
        <v>0</v>
      </c>
      <c r="M5" s="105">
        <f>IF((OR('1. Input timeliness data'!$Y6="",'1. Input timeliness data'!$O6="")),"Missing",IF((OR('1. Input timeliness data'!$Y6="NA",'1. Input timeliness data'!$O6="NA")),"NA",_xlfn.DAYS('1. Input timeliness data'!$Y6,'1. Input timeliness data'!$O6)))</f>
        <v>0</v>
      </c>
      <c r="N5" s="105">
        <f>IF((OR('1. Input timeliness data'!$Z6="",'1. Input timeliness data'!$O6="")),"Missing",IF((OR('1. Input timeliness data'!$Z6="NA",'1. Input timeliness data'!$O6="NA")),"NA",_xlfn.DAYS('1. Input timeliness data'!$Z6,'1. Input timeliness data'!$O6)))</f>
        <v>0</v>
      </c>
      <c r="O5" s="115">
        <f>IF((OR('1. Input timeliness data'!$AA6="",'1. Input timeliness data'!$O6="")),"Missing",IF((OR('1. Input timeliness data'!$AA6="NA",'1. Input timeliness data'!$O6="NA")),"NA",_xlfn.DAYS('1. Input timeliness data'!$AA6,'1. Input timeliness data'!$O6)))</f>
        <v>0</v>
      </c>
      <c r="P5" s="101">
        <f>IF(COUNTIF(I5:O5,"Missing")&gt;0,"Missing",IF((OR('1. Input timeliness data'!$AB6="",'1. Input timeliness data'!$O6="")),"Missing",IF((OR('1. Input timeliness data'!$AB6="NA",'1. Input timeliness data'!$O6="NA")),"NA",_xlfn.DAYS('1. Input timeliness data'!$AB6,'1. Input timeliness data'!$O6))))</f>
        <v>0</v>
      </c>
      <c r="Q5" s="17"/>
    </row>
    <row r="6" spans="1:17" ht="13" x14ac:dyDescent="0.15">
      <c r="A6" s="18">
        <v>4</v>
      </c>
      <c r="B6" s="69" t="str">
        <f>IF('1. Input timeliness data'!$B7="","",'1. Input timeliness data'!$B7)</f>
        <v>Example</v>
      </c>
      <c r="C6" s="70">
        <f>IF('1. Input timeliness data'!$G7="","",'1. Input timeliness data'!$G7)</f>
        <v>36526</v>
      </c>
      <c r="D6" s="71" t="str">
        <f>IF('1. Input timeliness data'!$D7="","",'1. Input timeliness data'!$D7)</f>
        <v>Example</v>
      </c>
      <c r="E6" s="71" t="str">
        <f>IF('1. Input timeliness data'!$E7="","",'1. Input timeliness data'!$E7)</f>
        <v>Example</v>
      </c>
      <c r="F6" s="94" t="str">
        <f>IF('1. Input timeliness data'!$F7="","",'1. Input timeliness data'!$F7)</f>
        <v>Example</v>
      </c>
      <c r="G6" s="103">
        <f>IF((OR('1. Input timeliness data'!$I7="",'1. Input timeliness data'!$G7="")),"Missing",IF((OR('1. Input timeliness data'!$I7="NA",'1. Input timeliness data'!$G7="NA")),"NA",_xlfn.DAYS('1. Input timeliness data'!$I7,'1. Input timeliness data'!$G7)))</f>
        <v>0</v>
      </c>
      <c r="H6" s="104">
        <f>IF((OR('1. Input timeliness data'!$O7="",'1. Input timeliness data'!$I7="")),"Missing",IF((OR('1. Input timeliness data'!O7="NA",'1. Input timeliness data'!$I7="NA")),"NA",_xlfn.DAYS('1. Input timeliness data'!$O7,'1. Input timeliness data'!$I7)))</f>
        <v>0</v>
      </c>
      <c r="I6" s="105">
        <f>IF((OR('1. Input timeliness data'!$U7="",'1. Input timeliness data'!$O7="")),"Missing",IF((OR('1. Input timeliness data'!$U7="NA",'1. Input timeliness data'!$O7="NA")),"NA",_xlfn.DAYS('1. Input timeliness data'!$U7,'1. Input timeliness data'!$O7)))</f>
        <v>0</v>
      </c>
      <c r="J6" s="105">
        <f>IF((OR('1. Input timeliness data'!$V7="",'1. Input timeliness data'!$O7="")),"Missing",IF((OR('1. Input timeliness data'!$V7="NA",'1. Input timeliness data'!$O7="NA")),"NA",_xlfn.DAYS('1. Input timeliness data'!$V7,'1. Input timeliness data'!$O7)))</f>
        <v>0</v>
      </c>
      <c r="K6" s="105">
        <f>IF((OR('1. Input timeliness data'!$W7="",'1. Input timeliness data'!$O7="")),"Missing",IF((OR('1. Input timeliness data'!$W7="NA",'1. Input timeliness data'!$O7="NA")),"NA",_xlfn.DAYS('1. Input timeliness data'!$W7,'1. Input timeliness data'!$O7)))</f>
        <v>0</v>
      </c>
      <c r="L6" s="105">
        <f>IF((OR('1. Input timeliness data'!$X7="",'1. Input timeliness data'!$O7="")),"Missing",IF((OR('1. Input timeliness data'!$X7="NA",'1. Input timeliness data'!$O7="NA")),"NA",_xlfn.DAYS('1. Input timeliness data'!$X7,'1. Input timeliness data'!$O7)))</f>
        <v>0</v>
      </c>
      <c r="M6" s="105">
        <f>IF((OR('1. Input timeliness data'!$Y7="",'1. Input timeliness data'!$O7="")),"Missing",IF((OR('1. Input timeliness data'!$Y7="NA",'1. Input timeliness data'!$O7="NA")),"NA",_xlfn.DAYS('1. Input timeliness data'!$Y7,'1. Input timeliness data'!$O7)))</f>
        <v>0</v>
      </c>
      <c r="N6" s="105">
        <f>IF((OR('1. Input timeliness data'!$Z7="",'1. Input timeliness data'!$O7="")),"Missing",IF((OR('1. Input timeliness data'!$Z7="NA",'1. Input timeliness data'!$O7="NA")),"NA",_xlfn.DAYS('1. Input timeliness data'!$Z7,'1. Input timeliness data'!$O7)))</f>
        <v>0</v>
      </c>
      <c r="O6" s="115">
        <f>IF((OR('1. Input timeliness data'!$AA7="",'1. Input timeliness data'!$O7="")),"Missing",IF((OR('1. Input timeliness data'!$AA7="NA",'1. Input timeliness data'!$O7="NA")),"NA",_xlfn.DAYS('1. Input timeliness data'!$AA7,'1. Input timeliness data'!$O7)))</f>
        <v>0</v>
      </c>
      <c r="P6" s="101">
        <f>IF(COUNTIF(I6:O6,"Missing")&gt;0,"Missing",IF((OR('1. Input timeliness data'!$AB7="",'1. Input timeliness data'!$O7="")),"Missing",IF((OR('1. Input timeliness data'!$AB7="NA",'1. Input timeliness data'!$O7="NA")),"NA",_xlfn.DAYS('1. Input timeliness data'!$AB7,'1. Input timeliness data'!$O7))))</f>
        <v>0</v>
      </c>
      <c r="Q6" s="17"/>
    </row>
    <row r="7" spans="1:17" ht="13" x14ac:dyDescent="0.15">
      <c r="A7" s="16">
        <v>5</v>
      </c>
      <c r="B7" s="69" t="str">
        <f>IF('1. Input timeliness data'!$B8="","",'1. Input timeliness data'!$B8)</f>
        <v>Example</v>
      </c>
      <c r="C7" s="70">
        <f>IF('1. Input timeliness data'!$G8="","",'1. Input timeliness data'!$G8)</f>
        <v>36526</v>
      </c>
      <c r="D7" s="71" t="str">
        <f>IF('1. Input timeliness data'!$D8="","",'1. Input timeliness data'!$D8)</f>
        <v>Example</v>
      </c>
      <c r="E7" s="71" t="str">
        <f>IF('1. Input timeliness data'!$E8="","",'1. Input timeliness data'!$E8)</f>
        <v>Example</v>
      </c>
      <c r="F7" s="94" t="str">
        <f>IF('1. Input timeliness data'!$F8="","",'1. Input timeliness data'!$F8)</f>
        <v>Example</v>
      </c>
      <c r="G7" s="103">
        <f>IF((OR('1. Input timeliness data'!$I8="",'1. Input timeliness data'!$G8="")),"Missing",IF((OR('1. Input timeliness data'!$I8="NA",'1. Input timeliness data'!$G8="NA")),"NA",_xlfn.DAYS('1. Input timeliness data'!$I8,'1. Input timeliness data'!$G8)))</f>
        <v>0</v>
      </c>
      <c r="H7" s="104">
        <f>IF((OR('1. Input timeliness data'!$O8="",'1. Input timeliness data'!$I8="")),"Missing",IF((OR('1. Input timeliness data'!O8="NA",'1. Input timeliness data'!$I8="NA")),"NA",_xlfn.DAYS('1. Input timeliness data'!$O8,'1. Input timeliness data'!$I8)))</f>
        <v>0</v>
      </c>
      <c r="I7" s="105">
        <f>IF((OR('1. Input timeliness data'!$U8="",'1. Input timeliness data'!$O8="")),"Missing",IF((OR('1. Input timeliness data'!$U8="NA",'1. Input timeliness data'!$O8="NA")),"NA",_xlfn.DAYS('1. Input timeliness data'!$U8,'1. Input timeliness data'!$O8)))</f>
        <v>0</v>
      </c>
      <c r="J7" s="105">
        <f>IF((OR('1. Input timeliness data'!$V8="",'1. Input timeliness data'!$O8="")),"Missing",IF((OR('1. Input timeliness data'!$V8="NA",'1. Input timeliness data'!$O8="NA")),"NA",_xlfn.DAYS('1. Input timeliness data'!$V8,'1. Input timeliness data'!$O8)))</f>
        <v>0</v>
      </c>
      <c r="K7" s="105">
        <f>IF((OR('1. Input timeliness data'!$W8="",'1. Input timeliness data'!$O8="")),"Missing",IF((OR('1. Input timeliness data'!$W8="NA",'1. Input timeliness data'!$O8="NA")),"NA",_xlfn.DAYS('1. Input timeliness data'!$W8,'1. Input timeliness data'!$O8)))</f>
        <v>0</v>
      </c>
      <c r="L7" s="105">
        <f>IF((OR('1. Input timeliness data'!$X8="",'1. Input timeliness data'!$O8="")),"Missing",IF((OR('1. Input timeliness data'!$X8="NA",'1. Input timeliness data'!$O8="NA")),"NA",_xlfn.DAYS('1. Input timeliness data'!$X8,'1. Input timeliness data'!$O8)))</f>
        <v>0</v>
      </c>
      <c r="M7" s="105">
        <f>IF((OR('1. Input timeliness data'!$Y8="",'1. Input timeliness data'!$O8="")),"Missing",IF((OR('1. Input timeliness data'!$Y8="NA",'1. Input timeliness data'!$O8="NA")),"NA",_xlfn.DAYS('1. Input timeliness data'!$Y8,'1. Input timeliness data'!$O8)))</f>
        <v>0</v>
      </c>
      <c r="N7" s="105">
        <f>IF((OR('1. Input timeliness data'!$Z8="",'1. Input timeliness data'!$O8="")),"Missing",IF((OR('1. Input timeliness data'!$Z8="NA",'1. Input timeliness data'!$O8="NA")),"NA",_xlfn.DAYS('1. Input timeliness data'!$Z8,'1. Input timeliness data'!$O8)))</f>
        <v>0</v>
      </c>
      <c r="O7" s="115">
        <f>IF((OR('1. Input timeliness data'!$AA8="",'1. Input timeliness data'!$O8="")),"Missing",IF((OR('1. Input timeliness data'!$AA8="NA",'1. Input timeliness data'!$O8="NA")),"NA",_xlfn.DAYS('1. Input timeliness data'!$AA8,'1. Input timeliness data'!$O8)))</f>
        <v>0</v>
      </c>
      <c r="P7" s="101">
        <f>IF(COUNTIF(I7:O7,"Missing")&gt;0,"Missing",IF((OR('1. Input timeliness data'!$AB8="",'1. Input timeliness data'!$O8="")),"Missing",IF((OR('1. Input timeliness data'!$AB8="NA",'1. Input timeliness data'!$O8="NA")),"NA",_xlfn.DAYS('1. Input timeliness data'!$AB8,'1. Input timeliness data'!$O8))))</f>
        <v>0</v>
      </c>
      <c r="Q7" s="17"/>
    </row>
    <row r="8" spans="1:17" ht="13" x14ac:dyDescent="0.15">
      <c r="A8" s="18">
        <v>6</v>
      </c>
      <c r="B8" s="69" t="str">
        <f>IF('1. Input timeliness data'!$B9="","",'1. Input timeliness data'!$B9)</f>
        <v>Example</v>
      </c>
      <c r="C8" s="70">
        <f>IF('1. Input timeliness data'!$G9="","",'1. Input timeliness data'!$G9)</f>
        <v>36526</v>
      </c>
      <c r="D8" s="71" t="str">
        <f>IF('1. Input timeliness data'!$D9="","",'1. Input timeliness data'!$D9)</f>
        <v>Example</v>
      </c>
      <c r="E8" s="71" t="str">
        <f>IF('1. Input timeliness data'!$E9="","",'1. Input timeliness data'!$E9)</f>
        <v>Example</v>
      </c>
      <c r="F8" s="94" t="str">
        <f>IF('1. Input timeliness data'!$F9="","",'1. Input timeliness data'!$F9)</f>
        <v>Example</v>
      </c>
      <c r="G8" s="103">
        <f>IF((OR('1. Input timeliness data'!$I9="",'1. Input timeliness data'!$G9="")),"Missing",IF((OR('1. Input timeliness data'!$I9="NA",'1. Input timeliness data'!$G9="NA")),"NA",_xlfn.DAYS('1. Input timeliness data'!$I9,'1. Input timeliness data'!$G9)))</f>
        <v>0</v>
      </c>
      <c r="H8" s="104">
        <f>IF((OR('1. Input timeliness data'!$O9="",'1. Input timeliness data'!$I9="")),"Missing",IF((OR('1. Input timeliness data'!O9="NA",'1. Input timeliness data'!$I9="NA")),"NA",_xlfn.DAYS('1. Input timeliness data'!$O9,'1. Input timeliness data'!$I9)))</f>
        <v>0</v>
      </c>
      <c r="I8" s="105">
        <f>IF((OR('1. Input timeliness data'!$U9="",'1. Input timeliness data'!$O9="")),"Missing",IF((OR('1. Input timeliness data'!$U9="NA",'1. Input timeliness data'!$O9="NA")),"NA",_xlfn.DAYS('1. Input timeliness data'!$U9,'1. Input timeliness data'!$O9)))</f>
        <v>0</v>
      </c>
      <c r="J8" s="105">
        <f>IF((OR('1. Input timeliness data'!$V9="",'1. Input timeliness data'!$O9="")),"Missing",IF((OR('1. Input timeliness data'!$V9="NA",'1. Input timeliness data'!$O9="NA")),"NA",_xlfn.DAYS('1. Input timeliness data'!$V9,'1. Input timeliness data'!$O9)))</f>
        <v>0</v>
      </c>
      <c r="K8" s="105">
        <f>IF((OR('1. Input timeliness data'!$W9="",'1. Input timeliness data'!$O9="")),"Missing",IF((OR('1. Input timeliness data'!$W9="NA",'1. Input timeliness data'!$O9="NA")),"NA",_xlfn.DAYS('1. Input timeliness data'!$W9,'1. Input timeliness data'!$O9)))</f>
        <v>0</v>
      </c>
      <c r="L8" s="105">
        <f>IF((OR('1. Input timeliness data'!$X9="",'1. Input timeliness data'!$O9="")),"Missing",IF((OR('1. Input timeliness data'!$X9="NA",'1. Input timeliness data'!$O9="NA")),"NA",_xlfn.DAYS('1. Input timeliness data'!$X9,'1. Input timeliness data'!$O9)))</f>
        <v>0</v>
      </c>
      <c r="M8" s="105">
        <f>IF((OR('1. Input timeliness data'!$Y9="",'1. Input timeliness data'!$O9="")),"Missing",IF((OR('1. Input timeliness data'!$Y9="NA",'1. Input timeliness data'!$O9="NA")),"NA",_xlfn.DAYS('1. Input timeliness data'!$Y9,'1. Input timeliness data'!$O9)))</f>
        <v>0</v>
      </c>
      <c r="N8" s="105">
        <f>IF((OR('1. Input timeliness data'!$Z9="",'1. Input timeliness data'!$O9="")),"Missing",IF((OR('1. Input timeliness data'!$Z9="NA",'1. Input timeliness data'!$O9="NA")),"NA",_xlfn.DAYS('1. Input timeliness data'!$Z9,'1. Input timeliness data'!$O9)))</f>
        <v>0</v>
      </c>
      <c r="O8" s="115">
        <f>IF((OR('1. Input timeliness data'!$AA9="",'1. Input timeliness data'!$O9="")),"Missing",IF((OR('1. Input timeliness data'!$AA9="NA",'1. Input timeliness data'!$O9="NA")),"NA",_xlfn.DAYS('1. Input timeliness data'!$AA9,'1. Input timeliness data'!$O9)))</f>
        <v>0</v>
      </c>
      <c r="P8" s="101">
        <f>IF(COUNTIF(I8:O8,"Missing")&gt;0,"Missing",IF((OR('1. Input timeliness data'!$AB9="",'1. Input timeliness data'!$O9="")),"Missing",IF((OR('1. Input timeliness data'!$AB9="NA",'1. Input timeliness data'!$O9="NA")),"NA",_xlfn.DAYS('1. Input timeliness data'!$AB9,'1. Input timeliness data'!$O9))))</f>
        <v>0</v>
      </c>
      <c r="Q8" s="17"/>
    </row>
    <row r="9" spans="1:17" ht="13" x14ac:dyDescent="0.15">
      <c r="A9" s="16">
        <v>7</v>
      </c>
      <c r="B9" s="69" t="str">
        <f>IF('1. Input timeliness data'!$B10="","",'1. Input timeliness data'!$B10)</f>
        <v>Example</v>
      </c>
      <c r="C9" s="70">
        <f>IF('1. Input timeliness data'!$G10="","",'1. Input timeliness data'!$G10)</f>
        <v>36526</v>
      </c>
      <c r="D9" s="71" t="str">
        <f>IF('1. Input timeliness data'!$D10="","",'1. Input timeliness data'!$D10)</f>
        <v>Example</v>
      </c>
      <c r="E9" s="71" t="str">
        <f>IF('1. Input timeliness data'!$E10="","",'1. Input timeliness data'!$E10)</f>
        <v>Example</v>
      </c>
      <c r="F9" s="94" t="str">
        <f>IF('1. Input timeliness data'!$F10="","",'1. Input timeliness data'!$F10)</f>
        <v>Example</v>
      </c>
      <c r="G9" s="103">
        <f>IF((OR('1. Input timeliness data'!$I10="",'1. Input timeliness data'!$G10="")),"Missing",IF((OR('1. Input timeliness data'!$I10="NA",'1. Input timeliness data'!$G10="NA")),"NA",_xlfn.DAYS('1. Input timeliness data'!$I10,'1. Input timeliness data'!$G10)))</f>
        <v>0</v>
      </c>
      <c r="H9" s="104">
        <f>IF((OR('1. Input timeliness data'!$O10="",'1. Input timeliness data'!$I10="")),"Missing",IF((OR('1. Input timeliness data'!O10="NA",'1. Input timeliness data'!$I10="NA")),"NA",_xlfn.DAYS('1. Input timeliness data'!$O10,'1. Input timeliness data'!$I10)))</f>
        <v>0</v>
      </c>
      <c r="I9" s="105">
        <f>IF((OR('1. Input timeliness data'!$U10="",'1. Input timeliness data'!$O10="")),"Missing",IF((OR('1. Input timeliness data'!$U10="NA",'1. Input timeliness data'!$O10="NA")),"NA",_xlfn.DAYS('1. Input timeliness data'!$U10,'1. Input timeliness data'!$O10)))</f>
        <v>0</v>
      </c>
      <c r="J9" s="105">
        <f>IF((OR('1. Input timeliness data'!$V10="",'1. Input timeliness data'!$O10="")),"Missing",IF((OR('1. Input timeliness data'!$V10="NA",'1. Input timeliness data'!$O10="NA")),"NA",_xlfn.DAYS('1. Input timeliness data'!$V10,'1. Input timeliness data'!$O10)))</f>
        <v>0</v>
      </c>
      <c r="K9" s="105">
        <f>IF((OR('1. Input timeliness data'!$W10="",'1. Input timeliness data'!$O10="")),"Missing",IF((OR('1. Input timeliness data'!$W10="NA",'1. Input timeliness data'!$O10="NA")),"NA",_xlfn.DAYS('1. Input timeliness data'!$W10,'1. Input timeliness data'!$O10)))</f>
        <v>0</v>
      </c>
      <c r="L9" s="105">
        <f>IF((OR('1. Input timeliness data'!$X10="",'1. Input timeliness data'!$O10="")),"Missing",IF((OR('1. Input timeliness data'!$X10="NA",'1. Input timeliness data'!$O10="NA")),"NA",_xlfn.DAYS('1. Input timeliness data'!$X10,'1. Input timeliness data'!$O10)))</f>
        <v>0</v>
      </c>
      <c r="M9" s="105">
        <f>IF((OR('1. Input timeliness data'!$Y10="",'1. Input timeliness data'!$O10="")),"Missing",IF((OR('1. Input timeliness data'!$Y10="NA",'1. Input timeliness data'!$O10="NA")),"NA",_xlfn.DAYS('1. Input timeliness data'!$Y10,'1. Input timeliness data'!$O10)))</f>
        <v>0</v>
      </c>
      <c r="N9" s="105">
        <f>IF((OR('1. Input timeliness data'!$Z10="",'1. Input timeliness data'!$O10="")),"Missing",IF((OR('1. Input timeliness data'!$Z10="NA",'1. Input timeliness data'!$O10="NA")),"NA",_xlfn.DAYS('1. Input timeliness data'!$Z10,'1. Input timeliness data'!$O10)))</f>
        <v>0</v>
      </c>
      <c r="O9" s="115">
        <f>IF((OR('1. Input timeliness data'!$AA10="",'1. Input timeliness data'!$O10="")),"Missing",IF((OR('1. Input timeliness data'!$AA10="NA",'1. Input timeliness data'!$O10="NA")),"NA",_xlfn.DAYS('1. Input timeliness data'!$AA10,'1. Input timeliness data'!$O10)))</f>
        <v>0</v>
      </c>
      <c r="P9" s="101">
        <f>IF(COUNTIF(I9:O9,"Missing")&gt;0,"Missing",IF((OR('1. Input timeliness data'!$AB10="",'1. Input timeliness data'!$O10="")),"Missing",IF((OR('1. Input timeliness data'!$AB10="NA",'1. Input timeliness data'!$O10="NA")),"NA",_xlfn.DAYS('1. Input timeliness data'!$AB10,'1. Input timeliness data'!$O10))))</f>
        <v>0</v>
      </c>
      <c r="Q9" s="17"/>
    </row>
    <row r="10" spans="1:17" ht="13" x14ac:dyDescent="0.15">
      <c r="A10" s="18">
        <v>8</v>
      </c>
      <c r="B10" s="69" t="str">
        <f>IF('1. Input timeliness data'!$B11="","",'1. Input timeliness data'!$B11)</f>
        <v>Example</v>
      </c>
      <c r="C10" s="70">
        <f>IF('1. Input timeliness data'!$G11="","",'1. Input timeliness data'!$G11)</f>
        <v>36526</v>
      </c>
      <c r="D10" s="71" t="str">
        <f>IF('1. Input timeliness data'!$D11="","",'1. Input timeliness data'!$D11)</f>
        <v>Example</v>
      </c>
      <c r="E10" s="72" t="str">
        <f>IF('1. Input timeliness data'!$E11="","",'1. Input timeliness data'!$E11)</f>
        <v>Example</v>
      </c>
      <c r="F10" s="94" t="str">
        <f>IF('1. Input timeliness data'!$F11="","",'1. Input timeliness data'!$F11)</f>
        <v>Example</v>
      </c>
      <c r="G10" s="103">
        <f>IF((OR('1. Input timeliness data'!$I11="",'1. Input timeliness data'!$G11="")),"Missing",IF((OR('1. Input timeliness data'!$I11="NA",'1. Input timeliness data'!$G11="NA")),"NA",_xlfn.DAYS('1. Input timeliness data'!$I11,'1. Input timeliness data'!$G11)))</f>
        <v>0</v>
      </c>
      <c r="H10" s="104">
        <f>IF((OR('1. Input timeliness data'!$O11="",'1. Input timeliness data'!$I11="")),"Missing",IF((OR('1. Input timeliness data'!O11="NA",'1. Input timeliness data'!$I11="NA")),"NA",_xlfn.DAYS('1. Input timeliness data'!$O11,'1. Input timeliness data'!$I11)))</f>
        <v>0</v>
      </c>
      <c r="I10" s="105">
        <f>IF((OR('1. Input timeliness data'!$U11="",'1. Input timeliness data'!$O11="")),"Missing",IF((OR('1. Input timeliness data'!$U11="NA",'1. Input timeliness data'!$O11="NA")),"NA",_xlfn.DAYS('1. Input timeliness data'!$U11,'1. Input timeliness data'!$O11)))</f>
        <v>0</v>
      </c>
      <c r="J10" s="105">
        <f>IF((OR('1. Input timeliness data'!$V11="",'1. Input timeliness data'!$O11="")),"Missing",IF((OR('1. Input timeliness data'!$V11="NA",'1. Input timeliness data'!$O11="NA")),"NA",_xlfn.DAYS('1. Input timeliness data'!$V11,'1. Input timeliness data'!$O11)))</f>
        <v>0</v>
      </c>
      <c r="K10" s="105">
        <f>IF((OR('1. Input timeliness data'!$W11="",'1. Input timeliness data'!$O11="")),"Missing",IF((OR('1. Input timeliness data'!$W11="NA",'1. Input timeliness data'!$O11="NA")),"NA",_xlfn.DAYS('1. Input timeliness data'!$W11,'1. Input timeliness data'!$O11)))</f>
        <v>0</v>
      </c>
      <c r="L10" s="105">
        <f>IF((OR('1. Input timeliness data'!$X11="",'1. Input timeliness data'!$O11="")),"Missing",IF((OR('1. Input timeliness data'!$X11="NA",'1. Input timeliness data'!$O11="NA")),"NA",_xlfn.DAYS('1. Input timeliness data'!$X11,'1. Input timeliness data'!$O11)))</f>
        <v>0</v>
      </c>
      <c r="M10" s="105">
        <f>IF((OR('1. Input timeliness data'!$Y11="",'1. Input timeliness data'!$O11="")),"Missing",IF((OR('1. Input timeliness data'!$Y11="NA",'1. Input timeliness data'!$O11="NA")),"NA",_xlfn.DAYS('1. Input timeliness data'!$Y11,'1. Input timeliness data'!$O11)))</f>
        <v>0</v>
      </c>
      <c r="N10" s="105">
        <f>IF((OR('1. Input timeliness data'!$Z11="",'1. Input timeliness data'!$O11="")),"Missing",IF((OR('1. Input timeliness data'!$Z11="NA",'1. Input timeliness data'!$O11="NA")),"NA",_xlfn.DAYS('1. Input timeliness data'!$Z11,'1. Input timeliness data'!$O11)))</f>
        <v>0</v>
      </c>
      <c r="O10" s="115">
        <f>IF((OR('1. Input timeliness data'!$AA11="",'1. Input timeliness data'!$O11="")),"Missing",IF((OR('1. Input timeliness data'!$AA11="NA",'1. Input timeliness data'!$O11="NA")),"NA",_xlfn.DAYS('1. Input timeliness data'!$AA11,'1. Input timeliness data'!$O11)))</f>
        <v>0</v>
      </c>
      <c r="P10" s="101">
        <f>IF(COUNTIF(I10:O10,"Missing")&gt;0,"Missing",IF((OR('1. Input timeliness data'!$AB11="",'1. Input timeliness data'!$O11="")),"Missing",IF((OR('1. Input timeliness data'!$AB11="NA",'1. Input timeliness data'!$O11="NA")),"NA",_xlfn.DAYS('1. Input timeliness data'!$AB11,'1. Input timeliness data'!$O11))))</f>
        <v>0</v>
      </c>
      <c r="Q10" s="17"/>
    </row>
    <row r="11" spans="1:17" ht="13" x14ac:dyDescent="0.15">
      <c r="A11" s="16">
        <v>9</v>
      </c>
      <c r="B11" s="69" t="str">
        <f>IF('1. Input timeliness data'!$B12="","",'1. Input timeliness data'!$B12)</f>
        <v>Example</v>
      </c>
      <c r="C11" s="70">
        <f>IF('1. Input timeliness data'!$G12="","",'1. Input timeliness data'!$G12)</f>
        <v>36526</v>
      </c>
      <c r="D11" s="71" t="str">
        <f>IF('1. Input timeliness data'!$D12="","",'1. Input timeliness data'!$D12)</f>
        <v>Example</v>
      </c>
      <c r="E11" s="73" t="str">
        <f>IF('1. Input timeliness data'!$E12="","",'1. Input timeliness data'!$E12)</f>
        <v>Example</v>
      </c>
      <c r="F11" s="94" t="str">
        <f>IF('1. Input timeliness data'!$F12="","",'1. Input timeliness data'!$F12)</f>
        <v>Example</v>
      </c>
      <c r="G11" s="103">
        <f>IF((OR('1. Input timeliness data'!$I12="",'1. Input timeliness data'!$G12="")),"Missing",IF((OR('1. Input timeliness data'!$I12="NA",'1. Input timeliness data'!$G12="NA")),"NA",_xlfn.DAYS('1. Input timeliness data'!$I12,'1. Input timeliness data'!$G12)))</f>
        <v>0</v>
      </c>
      <c r="H11" s="104">
        <f>IF((OR('1. Input timeliness data'!$O12="",'1. Input timeliness data'!$I12="")),"Missing",IF((OR('1. Input timeliness data'!O12="NA",'1. Input timeliness data'!$I12="NA")),"NA",_xlfn.DAYS('1. Input timeliness data'!$O12,'1. Input timeliness data'!$I12)))</f>
        <v>0</v>
      </c>
      <c r="I11" s="105">
        <f>IF((OR('1. Input timeliness data'!$U12="",'1. Input timeliness data'!$O12="")),"Missing",IF((OR('1. Input timeliness data'!$U12="NA",'1. Input timeliness data'!$O12="NA")),"NA",_xlfn.DAYS('1. Input timeliness data'!$U12,'1. Input timeliness data'!$O12)))</f>
        <v>0</v>
      </c>
      <c r="J11" s="105">
        <f>IF((OR('1. Input timeliness data'!$V12="",'1. Input timeliness data'!$O12="")),"Missing",IF((OR('1. Input timeliness data'!$V12="NA",'1. Input timeliness data'!$O12="NA")),"NA",_xlfn.DAYS('1. Input timeliness data'!$V12,'1. Input timeliness data'!$O12)))</f>
        <v>0</v>
      </c>
      <c r="K11" s="105">
        <f>IF((OR('1. Input timeliness data'!$W12="",'1. Input timeliness data'!$O12="")),"Missing",IF((OR('1. Input timeliness data'!$W12="NA",'1. Input timeliness data'!$O12="NA")),"NA",_xlfn.DAYS('1. Input timeliness data'!$W12,'1. Input timeliness data'!$O12)))</f>
        <v>0</v>
      </c>
      <c r="L11" s="105">
        <f>IF((OR('1. Input timeliness data'!$X12="",'1. Input timeliness data'!$O12="")),"Missing",IF((OR('1. Input timeliness data'!$X12="NA",'1. Input timeliness data'!$O12="NA")),"NA",_xlfn.DAYS('1. Input timeliness data'!$X12,'1. Input timeliness data'!$O12)))</f>
        <v>0</v>
      </c>
      <c r="M11" s="105">
        <f>IF((OR('1. Input timeliness data'!$Y12="",'1. Input timeliness data'!$O12="")),"Missing",IF((OR('1. Input timeliness data'!$Y12="NA",'1. Input timeliness data'!$O12="NA")),"NA",_xlfn.DAYS('1. Input timeliness data'!$Y12,'1. Input timeliness data'!$O12)))</f>
        <v>0</v>
      </c>
      <c r="N11" s="105">
        <f>IF((OR('1. Input timeliness data'!$Z12="",'1. Input timeliness data'!$O12="")),"Missing",IF((OR('1. Input timeliness data'!$Z12="NA",'1. Input timeliness data'!$O12="NA")),"NA",_xlfn.DAYS('1. Input timeliness data'!$Z12,'1. Input timeliness data'!$O12)))</f>
        <v>0</v>
      </c>
      <c r="O11" s="115">
        <f>IF((OR('1. Input timeliness data'!$AA12="",'1. Input timeliness data'!$O12="")),"Missing",IF((OR('1. Input timeliness data'!$AA12="NA",'1. Input timeliness data'!$O12="NA")),"NA",_xlfn.DAYS('1. Input timeliness data'!$AA12,'1. Input timeliness data'!$O12)))</f>
        <v>0</v>
      </c>
      <c r="P11" s="101">
        <f>IF(COUNTIF(I11:O11,"Missing")&gt;0,"Missing",IF((OR('1. Input timeliness data'!$AB12="",'1. Input timeliness data'!$O12="")),"Missing",IF((OR('1. Input timeliness data'!$AB12="NA",'1. Input timeliness data'!$O12="NA")),"NA",_xlfn.DAYS('1. Input timeliness data'!$AB12,'1. Input timeliness data'!$O12))))</f>
        <v>0</v>
      </c>
      <c r="Q11" s="17"/>
    </row>
    <row r="12" spans="1:17" ht="13" x14ac:dyDescent="0.15">
      <c r="A12" s="18">
        <v>10</v>
      </c>
      <c r="B12" s="69" t="str">
        <f>IF('1. Input timeliness data'!$B13="","",'1. Input timeliness data'!$B13)</f>
        <v>Example</v>
      </c>
      <c r="C12" s="70">
        <f>IF('1. Input timeliness data'!$G13="","",'1. Input timeliness data'!$G13)</f>
        <v>36526</v>
      </c>
      <c r="D12" s="71" t="str">
        <f>IF('1. Input timeliness data'!$D13="","",'1. Input timeliness data'!$D13)</f>
        <v>Example</v>
      </c>
      <c r="E12" s="71" t="str">
        <f>IF('1. Input timeliness data'!$E13="","",'1. Input timeliness data'!$E13)</f>
        <v>Example</v>
      </c>
      <c r="F12" s="94" t="str">
        <f>IF('1. Input timeliness data'!$F13="","",'1. Input timeliness data'!$F13)</f>
        <v>Example</v>
      </c>
      <c r="G12" s="103">
        <f>IF((OR('1. Input timeliness data'!$I13="",'1. Input timeliness data'!$G13="")),"Missing",IF((OR('1. Input timeliness data'!$I13="NA",'1. Input timeliness data'!$G13="NA")),"NA",_xlfn.DAYS('1. Input timeliness data'!$I13,'1. Input timeliness data'!$G13)))</f>
        <v>0</v>
      </c>
      <c r="H12" s="104">
        <f>IF((OR('1. Input timeliness data'!$O13="",'1. Input timeliness data'!$I13="")),"Missing",IF((OR('1. Input timeliness data'!O13="NA",'1. Input timeliness data'!$I13="NA")),"NA",_xlfn.DAYS('1. Input timeliness data'!$O13,'1. Input timeliness data'!$I13)))</f>
        <v>0</v>
      </c>
      <c r="I12" s="105">
        <f>IF((OR('1. Input timeliness data'!$U13="",'1. Input timeliness data'!$O13="")),"Missing",IF((OR('1. Input timeliness data'!$U13="NA",'1. Input timeliness data'!$O13="NA")),"NA",_xlfn.DAYS('1. Input timeliness data'!$U13,'1. Input timeliness data'!$O13)))</f>
        <v>0</v>
      </c>
      <c r="J12" s="105">
        <f>IF((OR('1. Input timeliness data'!$V13="",'1. Input timeliness data'!$O13="")),"Missing",IF((OR('1. Input timeliness data'!$V13="NA",'1. Input timeliness data'!$O13="NA")),"NA",_xlfn.DAYS('1. Input timeliness data'!$V13,'1. Input timeliness data'!$O13)))</f>
        <v>0</v>
      </c>
      <c r="K12" s="105">
        <f>IF((OR('1. Input timeliness data'!$W13="",'1. Input timeliness data'!$O13="")),"Missing",IF((OR('1. Input timeliness data'!$W13="NA",'1. Input timeliness data'!$O13="NA")),"NA",_xlfn.DAYS('1. Input timeliness data'!$W13,'1. Input timeliness data'!$O13)))</f>
        <v>0</v>
      </c>
      <c r="L12" s="105">
        <f>IF((OR('1. Input timeliness data'!$X13="",'1. Input timeliness data'!$O13="")),"Missing",IF((OR('1. Input timeliness data'!$X13="NA",'1. Input timeliness data'!$O13="NA")),"NA",_xlfn.DAYS('1. Input timeliness data'!$X13,'1. Input timeliness data'!$O13)))</f>
        <v>0</v>
      </c>
      <c r="M12" s="105">
        <f>IF((OR('1. Input timeliness data'!$Y13="",'1. Input timeliness data'!$O13="")),"Missing",IF((OR('1. Input timeliness data'!$Y13="NA",'1. Input timeliness data'!$O13="NA")),"NA",_xlfn.DAYS('1. Input timeliness data'!$Y13,'1. Input timeliness data'!$O13)))</f>
        <v>0</v>
      </c>
      <c r="N12" s="105">
        <f>IF((OR('1. Input timeliness data'!$Z13="",'1. Input timeliness data'!$O13="")),"Missing",IF((OR('1. Input timeliness data'!$Z13="NA",'1. Input timeliness data'!$O13="NA")),"NA",_xlfn.DAYS('1. Input timeliness data'!$Z13,'1. Input timeliness data'!$O13)))</f>
        <v>0</v>
      </c>
      <c r="O12" s="115">
        <f>IF((OR('1. Input timeliness data'!$AA13="",'1. Input timeliness data'!$O13="")),"Missing",IF((OR('1. Input timeliness data'!$AA13="NA",'1. Input timeliness data'!$O13="NA")),"NA",_xlfn.DAYS('1. Input timeliness data'!$AA13,'1. Input timeliness data'!$O13)))</f>
        <v>0</v>
      </c>
      <c r="P12" s="101">
        <f>IF(COUNTIF(I12:O12,"Missing")&gt;0,"Missing",IF((OR('1. Input timeliness data'!$AB13="",'1. Input timeliness data'!$O13="")),"Missing",IF((OR('1. Input timeliness data'!$AB13="NA",'1. Input timeliness data'!$O13="NA")),"NA",_xlfn.DAYS('1. Input timeliness data'!$AB13,'1. Input timeliness data'!$O13))))</f>
        <v>0</v>
      </c>
      <c r="Q12" s="17"/>
    </row>
    <row r="13" spans="1:17" ht="13" x14ac:dyDescent="0.15">
      <c r="A13" s="16">
        <v>11</v>
      </c>
      <c r="B13" s="69" t="str">
        <f>IF('1. Input timeliness data'!$B14="","",'1. Input timeliness data'!$B14)</f>
        <v>Example</v>
      </c>
      <c r="C13" s="70">
        <f>IF('1. Input timeliness data'!$G14="","",'1. Input timeliness data'!$G14)</f>
        <v>36526</v>
      </c>
      <c r="D13" s="71" t="str">
        <f>IF('1. Input timeliness data'!$D14="","",'1. Input timeliness data'!$D14)</f>
        <v>Example</v>
      </c>
      <c r="E13" s="71" t="str">
        <f>IF('1. Input timeliness data'!$E14="","",'1. Input timeliness data'!$E14)</f>
        <v>Example</v>
      </c>
      <c r="F13" s="94" t="str">
        <f>IF('1. Input timeliness data'!$F14="","",'1. Input timeliness data'!$F14)</f>
        <v>Example</v>
      </c>
      <c r="G13" s="103">
        <f>IF((OR('1. Input timeliness data'!$I14="",'1. Input timeliness data'!$G14="")),"Missing",IF((OR('1. Input timeliness data'!$I14="NA",'1. Input timeliness data'!$G14="NA")),"NA",_xlfn.DAYS('1. Input timeliness data'!$I14,'1. Input timeliness data'!$G14)))</f>
        <v>0</v>
      </c>
      <c r="H13" s="104">
        <f>IF((OR('1. Input timeliness data'!$O14="",'1. Input timeliness data'!$I14="")),"Missing",IF((OR('1. Input timeliness data'!O14="NA",'1. Input timeliness data'!$I14="NA")),"NA",_xlfn.DAYS('1. Input timeliness data'!$O14,'1. Input timeliness data'!$I14)))</f>
        <v>0</v>
      </c>
      <c r="I13" s="105">
        <f>IF((OR('1. Input timeliness data'!$U14="",'1. Input timeliness data'!$O14="")),"Missing",IF((OR('1. Input timeliness data'!$U14="NA",'1. Input timeliness data'!$O14="NA")),"NA",_xlfn.DAYS('1. Input timeliness data'!$U14,'1. Input timeliness data'!$O14)))</f>
        <v>0</v>
      </c>
      <c r="J13" s="105">
        <f>IF((OR('1. Input timeliness data'!$V14="",'1. Input timeliness data'!$O14="")),"Missing",IF((OR('1. Input timeliness data'!$V14="NA",'1. Input timeliness data'!$O14="NA")),"NA",_xlfn.DAYS('1. Input timeliness data'!$V14,'1. Input timeliness data'!$O14)))</f>
        <v>0</v>
      </c>
      <c r="K13" s="105">
        <f>IF((OR('1. Input timeliness data'!$W14="",'1. Input timeliness data'!$O14="")),"Missing",IF((OR('1. Input timeliness data'!$W14="NA",'1. Input timeliness data'!$O14="NA")),"NA",_xlfn.DAYS('1. Input timeliness data'!$W14,'1. Input timeliness data'!$O14)))</f>
        <v>0</v>
      </c>
      <c r="L13" s="105">
        <f>IF((OR('1. Input timeliness data'!$X14="",'1. Input timeliness data'!$O14="")),"Missing",IF((OR('1. Input timeliness data'!$X14="NA",'1. Input timeliness data'!$O14="NA")),"NA",_xlfn.DAYS('1. Input timeliness data'!$X14,'1. Input timeliness data'!$O14)))</f>
        <v>0</v>
      </c>
      <c r="M13" s="105">
        <f>IF((OR('1. Input timeliness data'!$Y14="",'1. Input timeliness data'!$O14="")),"Missing",IF((OR('1. Input timeliness data'!$Y14="NA",'1. Input timeliness data'!$O14="NA")),"NA",_xlfn.DAYS('1. Input timeliness data'!$Y14,'1. Input timeliness data'!$O14)))</f>
        <v>0</v>
      </c>
      <c r="N13" s="105">
        <f>IF((OR('1. Input timeliness data'!$Z14="",'1. Input timeliness data'!$O14="")),"Missing",IF((OR('1. Input timeliness data'!$Z14="NA",'1. Input timeliness data'!$O14="NA")),"NA",_xlfn.DAYS('1. Input timeliness data'!$Z14,'1. Input timeliness data'!$O14)))</f>
        <v>0</v>
      </c>
      <c r="O13" s="115">
        <f>IF((OR('1. Input timeliness data'!$AA14="",'1. Input timeliness data'!$O14="")),"Missing",IF((OR('1. Input timeliness data'!$AA14="NA",'1. Input timeliness data'!$O14="NA")),"NA",_xlfn.DAYS('1. Input timeliness data'!$AA14,'1. Input timeliness data'!$O14)))</f>
        <v>0</v>
      </c>
      <c r="P13" s="101">
        <f>IF(COUNTIF(I13:O13,"Missing")&gt;0,"Missing",IF((OR('1. Input timeliness data'!$AB14="",'1. Input timeliness data'!$O14="")),"Missing",IF((OR('1. Input timeliness data'!$AB14="NA",'1. Input timeliness data'!$O14="NA")),"NA",_xlfn.DAYS('1. Input timeliness data'!$AB14,'1. Input timeliness data'!$O14))))</f>
        <v>0</v>
      </c>
      <c r="Q13" s="17"/>
    </row>
    <row r="14" spans="1:17" ht="13" x14ac:dyDescent="0.15">
      <c r="A14" s="16">
        <v>12</v>
      </c>
      <c r="B14" s="69" t="str">
        <f>IF('1. Input timeliness data'!$B15="","",'1. Input timeliness data'!$B15)</f>
        <v>Example</v>
      </c>
      <c r="C14" s="70">
        <f>IF('1. Input timeliness data'!$G15="","",'1. Input timeliness data'!$G15)</f>
        <v>36526</v>
      </c>
      <c r="D14" s="71" t="str">
        <f>IF('1. Input timeliness data'!$D15="","",'1. Input timeliness data'!$D15)</f>
        <v>Example</v>
      </c>
      <c r="E14" s="71" t="str">
        <f>IF('1. Input timeliness data'!$E15="","",'1. Input timeliness data'!$E15)</f>
        <v>Example</v>
      </c>
      <c r="F14" s="94" t="str">
        <f>IF('1. Input timeliness data'!$F15="","",'1. Input timeliness data'!$F15)</f>
        <v>Example</v>
      </c>
      <c r="G14" s="103">
        <f>IF((OR('1. Input timeliness data'!$I15="",'1. Input timeliness data'!$G15="")),"Missing",IF((OR('1. Input timeliness data'!$I15="NA",'1. Input timeliness data'!$G15="NA")),"NA",_xlfn.DAYS('1. Input timeliness data'!$I15,'1. Input timeliness data'!$G15)))</f>
        <v>0</v>
      </c>
      <c r="H14" s="104">
        <f>IF((OR('1. Input timeliness data'!$O15="",'1. Input timeliness data'!$I15="")),"Missing",IF((OR('1. Input timeliness data'!O15="NA",'1. Input timeliness data'!$I15="NA")),"NA",_xlfn.DAYS('1. Input timeliness data'!$O15,'1. Input timeliness data'!$I15)))</f>
        <v>0</v>
      </c>
      <c r="I14" s="105">
        <f>IF((OR('1. Input timeliness data'!$U15="",'1. Input timeliness data'!$O15="")),"Missing",IF((OR('1. Input timeliness data'!$U15="NA",'1. Input timeliness data'!$O15="NA")),"NA",_xlfn.DAYS('1. Input timeliness data'!$U15,'1. Input timeliness data'!$O15)))</f>
        <v>0</v>
      </c>
      <c r="J14" s="105">
        <f>IF((OR('1. Input timeliness data'!$V15="",'1. Input timeliness data'!$O15="")),"Missing",IF((OR('1. Input timeliness data'!$V15="NA",'1. Input timeliness data'!$O15="NA")),"NA",_xlfn.DAYS('1. Input timeliness data'!$V15,'1. Input timeliness data'!$O15)))</f>
        <v>0</v>
      </c>
      <c r="K14" s="105">
        <f>IF((OR('1. Input timeliness data'!$W15="",'1. Input timeliness data'!$O15="")),"Missing",IF((OR('1. Input timeliness data'!$W15="NA",'1. Input timeliness data'!$O15="NA")),"NA",_xlfn.DAYS('1. Input timeliness data'!$W15,'1. Input timeliness data'!$O15)))</f>
        <v>0</v>
      </c>
      <c r="L14" s="105">
        <f>IF((OR('1. Input timeliness data'!$X15="",'1. Input timeliness data'!$O15="")),"Missing",IF((OR('1. Input timeliness data'!$X15="NA",'1. Input timeliness data'!$O15="NA")),"NA",_xlfn.DAYS('1. Input timeliness data'!$X15,'1. Input timeliness data'!$O15)))</f>
        <v>0</v>
      </c>
      <c r="M14" s="105">
        <f>IF((OR('1. Input timeliness data'!$Y15="",'1. Input timeliness data'!$O15="")),"Missing",IF((OR('1. Input timeliness data'!$Y15="NA",'1. Input timeliness data'!$O15="NA")),"NA",_xlfn.DAYS('1. Input timeliness data'!$Y15,'1. Input timeliness data'!$O15)))</f>
        <v>0</v>
      </c>
      <c r="N14" s="105">
        <f>IF((OR('1. Input timeliness data'!$Z15="",'1. Input timeliness data'!$O15="")),"Missing",IF((OR('1. Input timeliness data'!$Z15="NA",'1. Input timeliness data'!$O15="NA")),"NA",_xlfn.DAYS('1. Input timeliness data'!$Z15,'1. Input timeliness data'!$O15)))</f>
        <v>0</v>
      </c>
      <c r="O14" s="115">
        <f>IF((OR('1. Input timeliness data'!$AA15="",'1. Input timeliness data'!$O15="")),"Missing",IF((OR('1. Input timeliness data'!$AA15="NA",'1. Input timeliness data'!$O15="NA")),"NA",_xlfn.DAYS('1. Input timeliness data'!$AA15,'1. Input timeliness data'!$O15)))</f>
        <v>0</v>
      </c>
      <c r="P14" s="101">
        <f>IF(COUNTIF(I14:O14,"Missing")&gt;0,"Missing",IF((OR('1. Input timeliness data'!$AB15="",'1. Input timeliness data'!$O15="")),"Missing",IF((OR('1. Input timeliness data'!$AB15="NA",'1. Input timeliness data'!$O15="NA")),"NA",_xlfn.DAYS('1. Input timeliness data'!$AB15,'1. Input timeliness data'!$O15))))</f>
        <v>0</v>
      </c>
      <c r="Q14" s="17"/>
    </row>
    <row r="15" spans="1:17" ht="13" x14ac:dyDescent="0.15">
      <c r="A15" s="16">
        <v>13</v>
      </c>
      <c r="B15" s="69" t="str">
        <f>IF('1. Input timeliness data'!$B16="","",'1. Input timeliness data'!$B16)</f>
        <v>Example</v>
      </c>
      <c r="C15" s="70">
        <f>IF('1. Input timeliness data'!$G16="","",'1. Input timeliness data'!$G16)</f>
        <v>36526</v>
      </c>
      <c r="D15" s="71" t="str">
        <f>IF('1. Input timeliness data'!$D16="","",'1. Input timeliness data'!$D16)</f>
        <v>Example</v>
      </c>
      <c r="E15" s="71" t="str">
        <f>IF('1. Input timeliness data'!$E16="","",'1. Input timeliness data'!$E16)</f>
        <v>Example</v>
      </c>
      <c r="F15" s="94" t="str">
        <f>IF('1. Input timeliness data'!$F16="","",'1. Input timeliness data'!$F16)</f>
        <v>Example</v>
      </c>
      <c r="G15" s="103">
        <f>IF((OR('1. Input timeliness data'!$I16="",'1. Input timeliness data'!$G16="")),"Missing",IF((OR('1. Input timeliness data'!$I16="NA",'1. Input timeliness data'!$G16="NA")),"NA",_xlfn.DAYS('1. Input timeliness data'!$I16,'1. Input timeliness data'!$G16)))</f>
        <v>0</v>
      </c>
      <c r="H15" s="104">
        <f>IF((OR('1. Input timeliness data'!$O16="",'1. Input timeliness data'!$I16="")),"Missing",IF((OR('1. Input timeliness data'!O16="NA",'1. Input timeliness data'!$I16="NA")),"NA",_xlfn.DAYS('1. Input timeliness data'!$O16,'1. Input timeliness data'!$I16)))</f>
        <v>0</v>
      </c>
      <c r="I15" s="105">
        <f>IF((OR('1. Input timeliness data'!$U16="",'1. Input timeliness data'!$O16="")),"Missing",IF((OR('1. Input timeliness data'!$U16="NA",'1. Input timeliness data'!$O16="NA")),"NA",_xlfn.DAYS('1. Input timeliness data'!$U16,'1. Input timeliness data'!$O16)))</f>
        <v>0</v>
      </c>
      <c r="J15" s="105">
        <f>IF((OR('1. Input timeliness data'!$V16="",'1. Input timeliness data'!$O16="")),"Missing",IF((OR('1. Input timeliness data'!$V16="NA",'1. Input timeliness data'!$O16="NA")),"NA",_xlfn.DAYS('1. Input timeliness data'!$V16,'1. Input timeliness data'!$O16)))</f>
        <v>0</v>
      </c>
      <c r="K15" s="105">
        <f>IF((OR('1. Input timeliness data'!$W16="",'1. Input timeliness data'!$O16="")),"Missing",IF((OR('1. Input timeliness data'!$W16="NA",'1. Input timeliness data'!$O16="NA")),"NA",_xlfn.DAYS('1. Input timeliness data'!$W16,'1. Input timeliness data'!$O16)))</f>
        <v>0</v>
      </c>
      <c r="L15" s="105">
        <f>IF((OR('1. Input timeliness data'!$X16="",'1. Input timeliness data'!$O16="")),"Missing",IF((OR('1. Input timeliness data'!$X16="NA",'1. Input timeliness data'!$O16="NA")),"NA",_xlfn.DAYS('1. Input timeliness data'!$X16,'1. Input timeliness data'!$O16)))</f>
        <v>0</v>
      </c>
      <c r="M15" s="105">
        <f>IF((OR('1. Input timeliness data'!$Y16="",'1. Input timeliness data'!$O16="")),"Missing",IF((OR('1. Input timeliness data'!$Y16="NA",'1. Input timeliness data'!$O16="NA")),"NA",_xlfn.DAYS('1. Input timeliness data'!$Y16,'1. Input timeliness data'!$O16)))</f>
        <v>0</v>
      </c>
      <c r="N15" s="105">
        <f>IF((OR('1. Input timeliness data'!$Z16="",'1. Input timeliness data'!$O16="")),"Missing",IF((OR('1. Input timeliness data'!$Z16="NA",'1. Input timeliness data'!$O16="NA")),"NA",_xlfn.DAYS('1. Input timeliness data'!$Z16,'1. Input timeliness data'!$O16)))</f>
        <v>0</v>
      </c>
      <c r="O15" s="115">
        <f>IF((OR('1. Input timeliness data'!$AA16="",'1. Input timeliness data'!$O16="")),"Missing",IF((OR('1. Input timeliness data'!$AA16="NA",'1. Input timeliness data'!$O16="NA")),"NA",_xlfn.DAYS('1. Input timeliness data'!$AA16,'1. Input timeliness data'!$O16)))</f>
        <v>0</v>
      </c>
      <c r="P15" s="101">
        <f>IF(COUNTIF(I15:O15,"Missing")&gt;0,"Missing",IF((OR('1. Input timeliness data'!$AB16="",'1. Input timeliness data'!$O16="")),"Missing",IF((OR('1. Input timeliness data'!$AB16="NA",'1. Input timeliness data'!$O16="NA")),"NA",_xlfn.DAYS('1. Input timeliness data'!$AB16,'1. Input timeliness data'!$O16))))</f>
        <v>0</v>
      </c>
      <c r="Q15" s="17"/>
    </row>
    <row r="16" spans="1:17" ht="13" x14ac:dyDescent="0.15">
      <c r="A16" s="16">
        <v>14</v>
      </c>
      <c r="B16" s="69" t="str">
        <f>IF('1. Input timeliness data'!$B17="","",'1. Input timeliness data'!$B17)</f>
        <v>Example</v>
      </c>
      <c r="C16" s="70">
        <f>IF('1. Input timeliness data'!$G17="","",'1. Input timeliness data'!$G17)</f>
        <v>36526</v>
      </c>
      <c r="D16" s="71" t="str">
        <f>IF('1. Input timeliness data'!$D17="","",'1. Input timeliness data'!$D17)</f>
        <v>Example</v>
      </c>
      <c r="E16" s="71" t="str">
        <f>IF('1. Input timeliness data'!$E17="","",'1. Input timeliness data'!$E17)</f>
        <v>Example</v>
      </c>
      <c r="F16" s="94" t="str">
        <f>IF('1. Input timeliness data'!$F17="","",'1. Input timeliness data'!$F17)</f>
        <v>Example</v>
      </c>
      <c r="G16" s="103">
        <f>IF((OR('1. Input timeliness data'!$I17="",'1. Input timeliness data'!$G17="")),"Missing",IF((OR('1. Input timeliness data'!$I17="NA",'1. Input timeliness data'!$G17="NA")),"NA",_xlfn.DAYS('1. Input timeliness data'!$I17,'1. Input timeliness data'!$G17)))</f>
        <v>0</v>
      </c>
      <c r="H16" s="104">
        <f>IF((OR('1. Input timeliness data'!$O17="",'1. Input timeliness data'!$I17="")),"Missing",IF((OR('1. Input timeliness data'!O17="NA",'1. Input timeliness data'!$I17="NA")),"NA",_xlfn.DAYS('1. Input timeliness data'!$O17,'1. Input timeliness data'!$I17)))</f>
        <v>0</v>
      </c>
      <c r="I16" s="105">
        <f>IF((OR('1. Input timeliness data'!$U17="",'1. Input timeliness data'!$O17="")),"Missing",IF((OR('1. Input timeliness data'!$U17="NA",'1. Input timeliness data'!$O17="NA")),"NA",_xlfn.DAYS('1. Input timeliness data'!$U17,'1. Input timeliness data'!$O17)))</f>
        <v>0</v>
      </c>
      <c r="J16" s="105">
        <f>IF((OR('1. Input timeliness data'!$V17="",'1. Input timeliness data'!$O17="")),"Missing",IF((OR('1. Input timeliness data'!$V17="NA",'1. Input timeliness data'!$O17="NA")),"NA",_xlfn.DAYS('1. Input timeliness data'!$V17,'1. Input timeliness data'!$O17)))</f>
        <v>0</v>
      </c>
      <c r="K16" s="105">
        <f>IF((OR('1. Input timeliness data'!$W17="",'1. Input timeliness data'!$O17="")),"Missing",IF((OR('1. Input timeliness data'!$W17="NA",'1. Input timeliness data'!$O17="NA")),"NA",_xlfn.DAYS('1. Input timeliness data'!$W17,'1. Input timeliness data'!$O17)))</f>
        <v>0</v>
      </c>
      <c r="L16" s="105">
        <f>IF((OR('1. Input timeliness data'!$X17="",'1. Input timeliness data'!$O17="")),"Missing",IF((OR('1. Input timeliness data'!$X17="NA",'1. Input timeliness data'!$O17="NA")),"NA",_xlfn.DAYS('1. Input timeliness data'!$X17,'1. Input timeliness data'!$O17)))</f>
        <v>0</v>
      </c>
      <c r="M16" s="105">
        <f>IF((OR('1. Input timeliness data'!$Y17="",'1. Input timeliness data'!$O17="")),"Missing",IF((OR('1. Input timeliness data'!$Y17="NA",'1. Input timeliness data'!$O17="NA")),"NA",_xlfn.DAYS('1. Input timeliness data'!$Y17,'1. Input timeliness data'!$O17)))</f>
        <v>0</v>
      </c>
      <c r="N16" s="105">
        <f>IF((OR('1. Input timeliness data'!$Z17="",'1. Input timeliness data'!$O17="")),"Missing",IF((OR('1. Input timeliness data'!$Z17="NA",'1. Input timeliness data'!$O17="NA")),"NA",_xlfn.DAYS('1. Input timeliness data'!$Z17,'1. Input timeliness data'!$O17)))</f>
        <v>0</v>
      </c>
      <c r="O16" s="115">
        <f>IF((OR('1. Input timeliness data'!$AA17="",'1. Input timeliness data'!$O17="")),"Missing",IF((OR('1. Input timeliness data'!$AA17="NA",'1. Input timeliness data'!$O17="NA")),"NA",_xlfn.DAYS('1. Input timeliness data'!$AA17,'1. Input timeliness data'!$O17)))</f>
        <v>0</v>
      </c>
      <c r="P16" s="101">
        <f>IF(COUNTIF(I16:O16,"Missing")&gt;0,"Missing",IF((OR('1. Input timeliness data'!$AB17="",'1. Input timeliness data'!$O17="")),"Missing",IF((OR('1. Input timeliness data'!$AB17="NA",'1. Input timeliness data'!$O17="NA")),"NA",_xlfn.DAYS('1. Input timeliness data'!$AB17,'1. Input timeliness data'!$O17))))</f>
        <v>0</v>
      </c>
      <c r="Q16" s="17"/>
    </row>
    <row r="17" spans="1:20" ht="13" x14ac:dyDescent="0.15">
      <c r="A17" s="16">
        <v>15</v>
      </c>
      <c r="B17" s="69" t="str">
        <f>IF('1. Input timeliness data'!$B18="","",'1. Input timeliness data'!$B18)</f>
        <v>Example</v>
      </c>
      <c r="C17" s="70">
        <f>IF('1. Input timeliness data'!$G18="","",'1. Input timeliness data'!$G18)</f>
        <v>36526</v>
      </c>
      <c r="D17" s="71" t="str">
        <f>IF('1. Input timeliness data'!$D18="","",'1. Input timeliness data'!$D18)</f>
        <v>Example</v>
      </c>
      <c r="E17" s="71" t="str">
        <f>IF('1. Input timeliness data'!$E18="","",'1. Input timeliness data'!$E18)</f>
        <v>Example</v>
      </c>
      <c r="F17" s="94" t="str">
        <f>IF('1. Input timeliness data'!$F18="","",'1. Input timeliness data'!$F18)</f>
        <v>Example</v>
      </c>
      <c r="G17" s="103">
        <f>IF((OR('1. Input timeliness data'!$I18="",'1. Input timeliness data'!$G18="")),"Missing",IF((OR('1. Input timeliness data'!$I18="NA",'1. Input timeliness data'!$G18="NA")),"NA",_xlfn.DAYS('1. Input timeliness data'!$I18,'1. Input timeliness data'!$G18)))</f>
        <v>0</v>
      </c>
      <c r="H17" s="104">
        <f>IF((OR('1. Input timeliness data'!$O18="",'1. Input timeliness data'!$I18="")),"Missing",IF((OR('1. Input timeliness data'!O18="NA",'1. Input timeliness data'!$I18="NA")),"NA",_xlfn.DAYS('1. Input timeliness data'!$O18,'1. Input timeliness data'!$I18)))</f>
        <v>0</v>
      </c>
      <c r="I17" s="105">
        <f>IF((OR('1. Input timeliness data'!$U18="",'1. Input timeliness data'!$O18="")),"Missing",IF((OR('1. Input timeliness data'!$U18="NA",'1. Input timeliness data'!$O18="NA")),"NA",_xlfn.DAYS('1. Input timeliness data'!$U18,'1. Input timeliness data'!$O18)))</f>
        <v>0</v>
      </c>
      <c r="J17" s="105">
        <f>IF((OR('1. Input timeliness data'!$V18="",'1. Input timeliness data'!$O18="")),"Missing",IF((OR('1. Input timeliness data'!$V18="NA",'1. Input timeliness data'!$O18="NA")),"NA",_xlfn.DAYS('1. Input timeliness data'!$V18,'1. Input timeliness data'!$O18)))</f>
        <v>0</v>
      </c>
      <c r="K17" s="105">
        <f>IF((OR('1. Input timeliness data'!$W18="",'1. Input timeliness data'!$O18="")),"Missing",IF((OR('1. Input timeliness data'!$W18="NA",'1. Input timeliness data'!$O18="NA")),"NA",_xlfn.DAYS('1. Input timeliness data'!$W18,'1. Input timeliness data'!$O18)))</f>
        <v>0</v>
      </c>
      <c r="L17" s="105">
        <f>IF((OR('1. Input timeliness data'!$X18="",'1. Input timeliness data'!$O18="")),"Missing",IF((OR('1. Input timeliness data'!$X18="NA",'1. Input timeliness data'!$O18="NA")),"NA",_xlfn.DAYS('1. Input timeliness data'!$X18,'1. Input timeliness data'!$O18)))</f>
        <v>0</v>
      </c>
      <c r="M17" s="105">
        <f>IF((OR('1. Input timeliness data'!$Y18="",'1. Input timeliness data'!$O18="")),"Missing",IF((OR('1. Input timeliness data'!$Y18="NA",'1. Input timeliness data'!$O18="NA")),"NA",_xlfn.DAYS('1. Input timeliness data'!$Y18,'1. Input timeliness data'!$O18)))</f>
        <v>0</v>
      </c>
      <c r="N17" s="105">
        <f>IF((OR('1. Input timeliness data'!$Z18="",'1. Input timeliness data'!$O18="")),"Missing",IF((OR('1. Input timeliness data'!$Z18="NA",'1. Input timeliness data'!$O18="NA")),"NA",_xlfn.DAYS('1. Input timeliness data'!$Z18,'1. Input timeliness data'!$O18)))</f>
        <v>0</v>
      </c>
      <c r="O17" s="115">
        <f>IF((OR('1. Input timeliness data'!$AA18="",'1. Input timeliness data'!$O18="")),"Missing",IF((OR('1. Input timeliness data'!$AA18="NA",'1. Input timeliness data'!$O18="NA")),"NA",_xlfn.DAYS('1. Input timeliness data'!$AA18,'1. Input timeliness data'!$O18)))</f>
        <v>0</v>
      </c>
      <c r="P17" s="101">
        <f>IF(COUNTIF(I17:O17,"Missing")&gt;0,"Missing",IF((OR('1. Input timeliness data'!$AB18="",'1. Input timeliness data'!$O18="")),"Missing",IF((OR('1. Input timeliness data'!$AB18="NA",'1. Input timeliness data'!$O18="NA")),"NA",_xlfn.DAYS('1. Input timeliness data'!$AB18,'1. Input timeliness data'!$O18))))</f>
        <v>0</v>
      </c>
      <c r="Q17" s="17"/>
    </row>
    <row r="18" spans="1:20" ht="13" x14ac:dyDescent="0.15">
      <c r="A18" s="16" t="s">
        <v>72</v>
      </c>
      <c r="B18" s="69" t="str">
        <f>IF('1. Input timeliness data'!$B19="","",'1. Input timeliness data'!$B19)</f>
        <v/>
      </c>
      <c r="C18" s="70" t="str">
        <f>IF('1. Input timeliness data'!$G19="","",'1. Input timeliness data'!$G19)</f>
        <v/>
      </c>
      <c r="D18" s="71" t="str">
        <f>IF('1. Input timeliness data'!$D19="","",'1. Input timeliness data'!$D19)</f>
        <v/>
      </c>
      <c r="E18" s="71" t="str">
        <f>IF('1. Input timeliness data'!$E19="","",'1. Input timeliness data'!$E19)</f>
        <v/>
      </c>
      <c r="F18" s="94" t="str">
        <f>IF('1. Input timeliness data'!$F19="","",'1. Input timeliness data'!$F19)</f>
        <v/>
      </c>
      <c r="G18" s="116" t="str">
        <f>IF((OR('1. Input timeliness data'!$I19="",'1. Input timeliness data'!$G19="")),"Missing",IF((OR('1. Input timeliness data'!$I19="NA",'1. Input timeliness data'!$G19="NA")),"NA",_xlfn.DAYS('1. Input timeliness data'!$I19,'1. Input timeliness data'!$G19)))</f>
        <v>Missing</v>
      </c>
      <c r="H18" s="117" t="str">
        <f>IF((OR('1. Input timeliness data'!$O19="",'1. Input timeliness data'!$I19="")),"Missing",IF((OR('1. Input timeliness data'!O19="NA",'1. Input timeliness data'!$I19="NA")),"NA",_xlfn.DAYS('1. Input timeliness data'!$O19,'1. Input timeliness data'!$I19)))</f>
        <v>Missing</v>
      </c>
      <c r="I18" s="118" t="str">
        <f>IF((OR('1. Input timeliness data'!$U19="",'1. Input timeliness data'!$O19="")),"Missing",IF((OR('1. Input timeliness data'!$U19="NA",'1. Input timeliness data'!$O19="NA")),"NA",_xlfn.DAYS('1. Input timeliness data'!$U19,'1. Input timeliness data'!$O19)))</f>
        <v>Missing</v>
      </c>
      <c r="J18" s="118" t="str">
        <f>IF((OR('1. Input timeliness data'!$V19="",'1. Input timeliness data'!$O19="")),"Missing",IF((OR('1. Input timeliness data'!$V19="NA",'1. Input timeliness data'!$O19="NA")),"NA",_xlfn.DAYS('1. Input timeliness data'!$V19,'1. Input timeliness data'!$O19)))</f>
        <v>Missing</v>
      </c>
      <c r="K18" s="118" t="str">
        <f>IF((OR('1. Input timeliness data'!$W19="",'1. Input timeliness data'!$O19="")),"Missing",IF((OR('1. Input timeliness data'!$W19="NA",'1. Input timeliness data'!$O19="NA")),"NA",_xlfn.DAYS('1. Input timeliness data'!$W19,'1. Input timeliness data'!$O19)))</f>
        <v>Missing</v>
      </c>
      <c r="L18" s="118" t="str">
        <f>IF((OR('1. Input timeliness data'!$X19="",'1. Input timeliness data'!$O19="")),"Missing",IF((OR('1. Input timeliness data'!$X19="NA",'1. Input timeliness data'!$O19="NA")),"NA",_xlfn.DAYS('1. Input timeliness data'!$X19,'1. Input timeliness data'!$O19)))</f>
        <v>Missing</v>
      </c>
      <c r="M18" s="118" t="str">
        <f>IF((OR('1. Input timeliness data'!$Y19="",'1. Input timeliness data'!$O19="")),"Missing",IF((OR('1. Input timeliness data'!$Y19="NA",'1. Input timeliness data'!$O19="NA")),"NA",_xlfn.DAYS('1. Input timeliness data'!$Y19,'1. Input timeliness data'!$O19)))</f>
        <v>Missing</v>
      </c>
      <c r="N18" s="118" t="str">
        <f>IF((OR('1. Input timeliness data'!$Z19="",'1. Input timeliness data'!$O19="")),"Missing",IF((OR('1. Input timeliness data'!$Z19="NA",'1. Input timeliness data'!$O19="NA")),"NA",_xlfn.DAYS('1. Input timeliness data'!$Z19,'1. Input timeliness data'!$O19)))</f>
        <v>Missing</v>
      </c>
      <c r="O18" s="119" t="str">
        <f>IF((OR('1. Input timeliness data'!$AA19="",'1. Input timeliness data'!$O19="")),"Missing",IF((OR('1. Input timeliness data'!$AA19="NA",'1. Input timeliness data'!$O19="NA")),"NA",_xlfn.DAYS('1. Input timeliness data'!$AA19,'1. Input timeliness data'!$O19)))</f>
        <v>Missing</v>
      </c>
      <c r="P18" s="120" t="str">
        <f>IF(COUNTIF(I18:O18,"Missing")&gt;0,"Missing",IF((OR('1. Input timeliness data'!$AB19="",'1. Input timeliness data'!$O19="")),"Missing",IF((OR('1. Input timeliness data'!$AB19="NA",'1. Input timeliness data'!$O19="NA")),"NA",_xlfn.DAYS('1. Input timeliness data'!$AB19,'1. Input timeliness data'!$O19))))</f>
        <v>Missing</v>
      </c>
      <c r="Q18" s="17"/>
    </row>
    <row r="19" spans="1:20" ht="13" x14ac:dyDescent="0.15">
      <c r="A19" s="233" t="s">
        <v>73</v>
      </c>
      <c r="B19" s="234"/>
      <c r="C19" s="234"/>
      <c r="D19" s="234"/>
      <c r="E19" s="234"/>
      <c r="F19" s="235"/>
      <c r="G19" s="97">
        <f>IFERROR((COUNTIF(G3:G18,"&lt;=7")/COUNT(G3:G18)),"Missing")</f>
        <v>1</v>
      </c>
      <c r="H19" s="96">
        <f>IFERROR((COUNTIF(H3:H18,"&lt;=1")/COUNT(H3:H18)),"Missing")</f>
        <v>1</v>
      </c>
      <c r="I19" s="19">
        <f t="shared" ref="I19:P19" si="0">IFERROR((COUNTIF(I3:I18,"&lt;=7")/COUNT(I3:I18)),"Missing")</f>
        <v>1</v>
      </c>
      <c r="J19" s="19">
        <f t="shared" si="0"/>
        <v>1</v>
      </c>
      <c r="K19" s="19">
        <f t="shared" si="0"/>
        <v>1</v>
      </c>
      <c r="L19" s="19">
        <f t="shared" si="0"/>
        <v>1</v>
      </c>
      <c r="M19" s="19">
        <f t="shared" si="0"/>
        <v>1</v>
      </c>
      <c r="N19" s="19">
        <f t="shared" si="0"/>
        <v>1</v>
      </c>
      <c r="O19" s="99">
        <f t="shared" si="0"/>
        <v>1</v>
      </c>
      <c r="P19" s="96">
        <f t="shared" si="0"/>
        <v>1</v>
      </c>
      <c r="Q19" s="17"/>
    </row>
    <row r="20" spans="1:20" s="152" customFormat="1" ht="11.25" customHeight="1" x14ac:dyDescent="0.15">
      <c r="A20" s="230" t="s">
        <v>74</v>
      </c>
      <c r="B20" s="231"/>
      <c r="C20" s="231"/>
      <c r="D20" s="231"/>
      <c r="E20" s="231"/>
      <c r="F20" s="231"/>
      <c r="G20" s="231"/>
      <c r="H20" s="156"/>
      <c r="I20" s="156"/>
      <c r="J20" s="156"/>
      <c r="K20" s="156"/>
      <c r="L20" s="156"/>
      <c r="M20" s="156"/>
      <c r="N20" s="156"/>
      <c r="O20" s="156"/>
      <c r="P20" s="156"/>
      <c r="Q20" s="156"/>
    </row>
    <row r="21" spans="1:20" ht="13" customHeight="1" x14ac:dyDescent="0.15">
      <c r="A21" s="204" t="s">
        <v>52</v>
      </c>
      <c r="B21" s="204"/>
      <c r="C21" s="204"/>
      <c r="D21" s="204"/>
      <c r="E21" s="204"/>
      <c r="F21" s="204"/>
      <c r="G21" s="204"/>
      <c r="H21" s="204"/>
      <c r="I21" s="204"/>
      <c r="J21" s="204"/>
      <c r="K21" s="204"/>
      <c r="L21" s="204"/>
      <c r="M21" s="204"/>
      <c r="N21" s="204"/>
      <c r="O21" s="204"/>
      <c r="P21" s="204"/>
      <c r="Q21" s="204"/>
    </row>
    <row r="22" spans="1:20" ht="13" x14ac:dyDescent="0.15">
      <c r="A22" s="205" t="s">
        <v>75</v>
      </c>
      <c r="B22" s="205"/>
      <c r="C22" s="205"/>
      <c r="D22" s="205"/>
      <c r="E22" s="205"/>
      <c r="F22" s="205"/>
      <c r="G22" s="205"/>
      <c r="H22" s="205"/>
      <c r="I22" s="205"/>
      <c r="J22" s="205"/>
      <c r="K22" s="205"/>
      <c r="L22" s="205"/>
      <c r="M22" s="205"/>
      <c r="N22" s="205"/>
      <c r="O22" s="205"/>
      <c r="P22" s="205"/>
      <c r="Q22" s="205"/>
    </row>
    <row r="23" spans="1:20" ht="13" x14ac:dyDescent="0.15">
      <c r="A23" s="205" t="s">
        <v>76</v>
      </c>
      <c r="B23" s="205"/>
      <c r="C23" s="205"/>
      <c r="D23" s="205"/>
      <c r="E23" s="205"/>
      <c r="F23" s="205"/>
      <c r="G23" s="205"/>
      <c r="H23" s="205"/>
      <c r="I23" s="205"/>
      <c r="J23" s="205"/>
      <c r="K23" s="205"/>
      <c r="L23" s="205"/>
      <c r="M23" s="205"/>
      <c r="N23" s="205"/>
      <c r="O23" s="205"/>
      <c r="P23" s="205"/>
      <c r="Q23" s="205"/>
    </row>
    <row r="25" spans="1:20" ht="15.75" customHeight="1" x14ac:dyDescent="0.15">
      <c r="A25" s="36"/>
      <c r="B25" s="106" t="s">
        <v>77</v>
      </c>
      <c r="C25" s="106"/>
      <c r="D25" s="30"/>
      <c r="E25" s="24"/>
      <c r="F25" s="24"/>
      <c r="G25" s="24"/>
      <c r="H25" s="24"/>
      <c r="I25" s="24"/>
      <c r="J25" s="24"/>
      <c r="K25" s="37"/>
    </row>
    <row r="26" spans="1:20" ht="15.75" customHeight="1" x14ac:dyDescent="0.15">
      <c r="A26" s="38"/>
      <c r="B26" s="29" t="s">
        <v>78</v>
      </c>
      <c r="C26" s="33" t="s">
        <v>79</v>
      </c>
      <c r="D26" s="34"/>
      <c r="E26" s="34"/>
      <c r="F26" s="34"/>
      <c r="G26" s="34"/>
      <c r="H26" s="34"/>
      <c r="I26" s="34"/>
      <c r="J26" s="35"/>
      <c r="K26" s="124"/>
      <c r="M26" s="109"/>
      <c r="N26" s="109"/>
      <c r="O26" s="111"/>
      <c r="Q26" s="111"/>
      <c r="R26" s="109"/>
      <c r="S26" s="111"/>
      <c r="T26" s="111"/>
    </row>
    <row r="27" spans="1:20" ht="15.75" customHeight="1" x14ac:dyDescent="0.15">
      <c r="A27" s="39"/>
      <c r="B27" s="25" t="s">
        <v>80</v>
      </c>
      <c r="C27" s="90" t="s">
        <v>81</v>
      </c>
      <c r="D27" s="91"/>
      <c r="E27" s="91"/>
      <c r="F27" s="91"/>
      <c r="G27" s="91"/>
      <c r="H27" s="91"/>
      <c r="I27" s="91"/>
      <c r="J27" s="92"/>
      <c r="M27" s="109"/>
      <c r="N27" s="110"/>
      <c r="O27" s="110"/>
      <c r="Q27" s="109"/>
      <c r="R27" s="112"/>
      <c r="S27" s="112"/>
      <c r="T27" s="112"/>
    </row>
    <row r="28" spans="1:20" ht="15.75" customHeight="1" x14ac:dyDescent="0.15">
      <c r="A28" s="40"/>
      <c r="B28" s="113" t="s">
        <v>82</v>
      </c>
      <c r="C28" s="90" t="s">
        <v>83</v>
      </c>
      <c r="D28" s="91"/>
      <c r="E28" s="91"/>
      <c r="F28" s="91"/>
      <c r="G28" s="91"/>
      <c r="H28" s="91"/>
      <c r="I28" s="91"/>
      <c r="J28" s="92"/>
      <c r="M28" s="109"/>
      <c r="N28" s="109"/>
      <c r="O28" s="109"/>
      <c r="Q28" s="109"/>
    </row>
    <row r="29" spans="1:20" ht="13" x14ac:dyDescent="0.15">
      <c r="A29" s="40"/>
      <c r="B29" s="26" t="s">
        <v>84</v>
      </c>
      <c r="C29" s="90" t="s">
        <v>85</v>
      </c>
      <c r="D29" s="91"/>
      <c r="E29" s="91"/>
      <c r="F29" s="91"/>
      <c r="G29" s="91"/>
      <c r="H29" s="91"/>
      <c r="I29" s="91"/>
      <c r="J29" s="92"/>
      <c r="M29" s="109"/>
      <c r="N29" s="109"/>
      <c r="O29" s="109"/>
      <c r="Q29" s="109"/>
    </row>
    <row r="30" spans="1:20" ht="15.75" customHeight="1" x14ac:dyDescent="0.15">
      <c r="A30" s="39"/>
      <c r="B30" s="27" t="s">
        <v>86</v>
      </c>
      <c r="C30" s="90" t="s">
        <v>87</v>
      </c>
      <c r="D30" s="91"/>
      <c r="E30" s="91"/>
      <c r="F30" s="91"/>
      <c r="G30" s="91"/>
      <c r="H30" s="91"/>
      <c r="I30" s="91"/>
      <c r="J30" s="92"/>
      <c r="M30" s="109"/>
      <c r="N30" s="109"/>
      <c r="O30" s="109"/>
      <c r="Q30" s="109"/>
      <c r="R30" s="112"/>
      <c r="S30" s="112"/>
      <c r="T30" s="112"/>
    </row>
    <row r="31" spans="1:20" ht="15.75" customHeight="1" x14ac:dyDescent="0.15">
      <c r="A31" s="39"/>
      <c r="B31" s="28" t="s">
        <v>88</v>
      </c>
      <c r="C31" s="90" t="s">
        <v>89</v>
      </c>
      <c r="D31" s="91"/>
      <c r="E31" s="91"/>
      <c r="F31" s="91"/>
      <c r="G31" s="91"/>
      <c r="H31" s="91"/>
      <c r="I31" s="91"/>
      <c r="J31" s="92"/>
      <c r="M31" s="109"/>
      <c r="N31" s="110"/>
      <c r="O31" s="110"/>
    </row>
    <row r="32" spans="1:20" ht="13" x14ac:dyDescent="0.15">
      <c r="E32" s="2"/>
      <c r="F32" s="2"/>
      <c r="G32" s="2"/>
      <c r="H32" s="2"/>
      <c r="I32" s="2"/>
      <c r="J32" s="2"/>
    </row>
    <row r="33" spans="1:11" ht="13" x14ac:dyDescent="0.15">
      <c r="A33" s="37"/>
      <c r="B33" s="106" t="s">
        <v>90</v>
      </c>
      <c r="C33" s="106"/>
      <c r="D33" s="24"/>
      <c r="E33" s="24"/>
      <c r="F33" s="24"/>
      <c r="G33" s="24"/>
      <c r="H33" s="24"/>
      <c r="I33" s="24"/>
      <c r="J33" s="24"/>
      <c r="K33" s="37"/>
    </row>
    <row r="34" spans="1:11" ht="7" customHeight="1" x14ac:dyDescent="0.15">
      <c r="A34" s="36"/>
      <c r="B34" s="84"/>
      <c r="C34" s="85"/>
      <c r="D34" s="85"/>
      <c r="E34" s="85"/>
      <c r="F34" s="86"/>
      <c r="G34" s="86"/>
      <c r="H34" s="86"/>
      <c r="I34" s="86"/>
      <c r="J34" s="87"/>
    </row>
    <row r="35" spans="1:11" ht="25" customHeight="1" x14ac:dyDescent="0.15">
      <c r="A35" s="36"/>
      <c r="B35" s="225" t="s">
        <v>91</v>
      </c>
      <c r="C35" s="226"/>
      <c r="D35" s="226"/>
      <c r="E35" s="227"/>
      <c r="F35" s="107">
        <f>MAX(A4:A18)</f>
        <v>15</v>
      </c>
      <c r="G35" s="228" t="s">
        <v>92</v>
      </c>
      <c r="H35" s="229"/>
      <c r="I35" s="229"/>
      <c r="J35" s="229"/>
    </row>
    <row r="36" spans="1:11" ht="7" customHeight="1" x14ac:dyDescent="0.15">
      <c r="B36" s="89"/>
      <c r="C36" s="74"/>
      <c r="D36" s="74"/>
      <c r="E36" s="74"/>
      <c r="F36" s="83"/>
      <c r="G36" s="221"/>
      <c r="H36" s="221"/>
      <c r="I36" s="221"/>
      <c r="J36" s="222"/>
    </row>
    <row r="37" spans="1:11" ht="13" x14ac:dyDescent="0.15">
      <c r="A37" s="36"/>
      <c r="B37" s="88" t="s">
        <v>93</v>
      </c>
      <c r="C37" s="76"/>
      <c r="D37" s="76"/>
      <c r="E37" s="76"/>
      <c r="F37" s="76"/>
      <c r="G37" s="223"/>
      <c r="H37" s="223"/>
      <c r="I37" s="223"/>
      <c r="J37" s="224"/>
    </row>
    <row r="38" spans="1:11" ht="13" x14ac:dyDescent="0.15">
      <c r="A38" s="36"/>
      <c r="B38" s="78"/>
      <c r="C38" s="79" t="s">
        <v>94</v>
      </c>
      <c r="D38" s="80" t="s">
        <v>95</v>
      </c>
      <c r="E38" s="81" t="s">
        <v>96</v>
      </c>
      <c r="F38" s="82" t="s">
        <v>97</v>
      </c>
      <c r="G38" s="223"/>
      <c r="H38" s="223"/>
      <c r="I38" s="223"/>
      <c r="J38" s="224"/>
    </row>
    <row r="39" spans="1:11" ht="28" x14ac:dyDescent="0.15">
      <c r="A39" s="36"/>
      <c r="B39" s="77" t="s">
        <v>98</v>
      </c>
      <c r="C39" s="125">
        <f>COUNTIF(G3:G18,"&lt;=7")</f>
        <v>15</v>
      </c>
      <c r="D39" s="126">
        <f>COUNTIF(H3:H18,"&lt;=1")</f>
        <v>15</v>
      </c>
      <c r="E39" s="127">
        <f>COUNTIF(P3:P18,"&lt;=7")</f>
        <v>15</v>
      </c>
      <c r="F39" s="107">
        <f>COUNTIFS(G3:G18,"&lt;=7",H3:H18,"&lt;=1",P3:P18,"&lt;=7")</f>
        <v>15</v>
      </c>
      <c r="G39" s="223"/>
      <c r="H39" s="223"/>
      <c r="I39" s="223"/>
      <c r="J39" s="224"/>
    </row>
    <row r="40" spans="1:11" ht="28" x14ac:dyDescent="0.15">
      <c r="A40" s="36"/>
      <c r="B40" s="77" t="s">
        <v>99</v>
      </c>
      <c r="C40" s="137">
        <f>C39/F35</f>
        <v>1</v>
      </c>
      <c r="D40" s="138">
        <f>D39/F35</f>
        <v>1</v>
      </c>
      <c r="E40" s="139">
        <f>E39/F35</f>
        <v>1</v>
      </c>
      <c r="F40" s="108">
        <f>F39/F35</f>
        <v>1</v>
      </c>
      <c r="G40" s="223"/>
      <c r="H40" s="223"/>
      <c r="I40" s="223"/>
      <c r="J40" s="224"/>
    </row>
    <row r="41" spans="1:11" ht="9" customHeight="1" x14ac:dyDescent="0.15">
      <c r="B41" s="89"/>
      <c r="C41" s="75"/>
      <c r="D41" s="75"/>
      <c r="E41" s="75"/>
      <c r="F41" s="74"/>
      <c r="G41" s="223"/>
      <c r="H41" s="223"/>
      <c r="I41" s="223"/>
      <c r="J41" s="224"/>
    </row>
    <row r="42" spans="1:11" ht="13" x14ac:dyDescent="0.15">
      <c r="B42" s="130" t="s">
        <v>100</v>
      </c>
      <c r="C42" s="129"/>
      <c r="D42" s="129"/>
      <c r="E42" s="129"/>
      <c r="F42" s="129"/>
      <c r="G42" s="129"/>
      <c r="H42" s="129"/>
      <c r="I42" s="129"/>
      <c r="J42" s="129"/>
    </row>
    <row r="43" spans="1:11" ht="13" x14ac:dyDescent="0.15">
      <c r="B43" s="78"/>
      <c r="C43" s="128" t="s">
        <v>101</v>
      </c>
      <c r="D43" s="128" t="s">
        <v>102</v>
      </c>
      <c r="E43" s="128" t="s">
        <v>103</v>
      </c>
      <c r="F43" s="128" t="s">
        <v>104</v>
      </c>
      <c r="G43" s="128" t="s">
        <v>105</v>
      </c>
      <c r="H43" s="128" t="s">
        <v>106</v>
      </c>
      <c r="I43" s="128" t="s">
        <v>107</v>
      </c>
      <c r="J43" s="128"/>
    </row>
    <row r="44" spans="1:11" ht="15.75" customHeight="1" x14ac:dyDescent="0.15">
      <c r="B44" s="77" t="s">
        <v>98</v>
      </c>
      <c r="C44" s="122">
        <f>COUNTIF(I3:I18,"&lt;=7")</f>
        <v>15</v>
      </c>
      <c r="D44" s="122">
        <f>COUNTIF(J3:J18,"&lt;=7")</f>
        <v>15</v>
      </c>
      <c r="E44" s="122">
        <f t="shared" ref="E44:I44" si="1">COUNTIF(K3:K18,"&lt;=7")</f>
        <v>15</v>
      </c>
      <c r="F44" s="122">
        <f t="shared" si="1"/>
        <v>15</v>
      </c>
      <c r="G44" s="122">
        <f t="shared" si="1"/>
        <v>15</v>
      </c>
      <c r="H44" s="122">
        <f t="shared" si="1"/>
        <v>15</v>
      </c>
      <c r="I44" s="122">
        <f t="shared" si="1"/>
        <v>15</v>
      </c>
      <c r="J44" s="122"/>
    </row>
    <row r="45" spans="1:11" ht="15.75" customHeight="1" x14ac:dyDescent="0.15">
      <c r="B45" s="77" t="s">
        <v>99</v>
      </c>
      <c r="C45" s="123">
        <f t="shared" ref="C45:I45" si="2">I19</f>
        <v>1</v>
      </c>
      <c r="D45" s="123">
        <f t="shared" si="2"/>
        <v>1</v>
      </c>
      <c r="E45" s="123">
        <f t="shared" si="2"/>
        <v>1</v>
      </c>
      <c r="F45" s="123">
        <f t="shared" si="2"/>
        <v>1</v>
      </c>
      <c r="G45" s="123">
        <f t="shared" si="2"/>
        <v>1</v>
      </c>
      <c r="H45" s="123">
        <f t="shared" si="2"/>
        <v>1</v>
      </c>
      <c r="I45" s="123">
        <f t="shared" si="2"/>
        <v>1</v>
      </c>
      <c r="J45" s="123"/>
    </row>
    <row r="46" spans="1:11" ht="15.75" customHeight="1" x14ac:dyDescent="0.15">
      <c r="B46" s="77"/>
      <c r="C46" s="122"/>
      <c r="D46" s="122"/>
      <c r="E46" s="122"/>
      <c r="F46" s="122"/>
      <c r="G46" s="122"/>
      <c r="H46" s="122"/>
      <c r="I46" s="122"/>
      <c r="J46" s="122"/>
    </row>
  </sheetData>
  <mergeCells count="10">
    <mergeCell ref="A21:Q21"/>
    <mergeCell ref="A20:G20"/>
    <mergeCell ref="I1:P1"/>
    <mergeCell ref="A19:F19"/>
    <mergeCell ref="B1:F1"/>
    <mergeCell ref="G36:J41"/>
    <mergeCell ref="B35:E35"/>
    <mergeCell ref="A22:Q22"/>
    <mergeCell ref="A23:Q23"/>
    <mergeCell ref="G35:J35"/>
  </mergeCells>
  <phoneticPr fontId="2" type="noConversion"/>
  <conditionalFormatting sqref="B37">
    <cfRule type="containsText" dxfId="19" priority="12" operator="containsText" text="Input B40">
      <formula>NOT(ISERROR(SEARCH("Input B40",B37)))</formula>
    </cfRule>
  </conditionalFormatting>
  <conditionalFormatting sqref="B40 C41:E41 B44:B46">
    <cfRule type="containsText" dxfId="18" priority="14" operator="containsText" text="Input B40">
      <formula>NOT(ISERROR(SEARCH("Input B40",B40)))</formula>
    </cfRule>
  </conditionalFormatting>
  <conditionalFormatting sqref="B42:C42">
    <cfRule type="containsText" dxfId="17" priority="1" operator="containsText" text="Input B40">
      <formula>NOT(ISERROR(SEARCH("Input B40",B42)))</formula>
    </cfRule>
  </conditionalFormatting>
  <conditionalFormatting sqref="G3:G18 I3:P18">
    <cfRule type="cellIs" dxfId="16" priority="43" operator="lessThanOrEqual">
      <formula>7</formula>
    </cfRule>
    <cfRule type="cellIs" dxfId="15" priority="46" operator="greaterThan">
      <formula>7</formula>
    </cfRule>
  </conditionalFormatting>
  <conditionalFormatting sqref="G3:P18">
    <cfRule type="containsText" dxfId="14" priority="16" stopIfTrue="1" operator="containsText" text="Missing">
      <formula>NOT(ISERROR(SEARCH("Missing",G3)))</formula>
    </cfRule>
    <cfRule type="containsText" dxfId="13" priority="38" stopIfTrue="1" operator="containsText" text="NA">
      <formula>NOT(ISERROR(SEARCH("NA",G3)))</formula>
    </cfRule>
  </conditionalFormatting>
  <conditionalFormatting sqref="G19:P19">
    <cfRule type="containsText" dxfId="12" priority="15" operator="containsText" text="Missing">
      <formula>NOT(ISERROR(SEARCH("Missing",G19)))</formula>
    </cfRule>
  </conditionalFormatting>
  <conditionalFormatting sqref="H3:H18">
    <cfRule type="cellIs" dxfId="11" priority="48" stopIfTrue="1" operator="lessThanOrEqual">
      <formula>1</formula>
    </cfRule>
    <cfRule type="cellIs" dxfId="10" priority="85" operator="greaterThan">
      <formula>1</formula>
    </cfRule>
  </conditionalFormatting>
  <pageMargins left="0" right="0" top="0" bottom="0" header="0" footer="0"/>
  <pageSetup paperSize="9" orientation="portrait" horizontalDpi="0" verticalDpi="0"/>
  <ignoredErrors>
    <ignoredError sqref="H19" formula="1"/>
  </ignoredErrors>
  <drawing r:id="rId1"/>
  <extLst>
    <ext xmlns:x14="http://schemas.microsoft.com/office/spreadsheetml/2009/9/main" uri="{78C0D931-6437-407d-A8EE-F0AAD7539E65}">
      <x14:conditionalFormattings>
        <x14:conditionalFormatting xmlns:xm="http://schemas.microsoft.com/office/excel/2006/main">
          <x14:cfRule type="iconSet" priority="87" id="{1437F5D9-4B35-2846-B294-1FDEAB04651B}">
            <x14:iconSet custom="1">
              <x14:cfvo type="percent">
                <xm:f>0</xm:f>
              </x14:cfvo>
              <x14:cfvo type="num">
                <xm:f>-9999</xm:f>
              </x14:cfvo>
              <x14:cfvo type="num">
                <xm:f>0</xm:f>
              </x14:cfvo>
              <x14:cfIcon iconSet="NoIcons" iconId="0"/>
              <x14:cfIcon iconSet="3Symbols" iconId="1"/>
              <x14:cfIcon iconSet="NoIcons" iconId="0"/>
            </x14:iconSet>
          </x14:cfRule>
          <xm:sqref>G3:P18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A7E2-39B2-384F-9D4E-D90895A9C803}">
  <sheetPr codeName="Sheet3">
    <tabColor theme="7" tint="0.79998168889431442"/>
  </sheetPr>
  <dimension ref="A1:I74"/>
  <sheetViews>
    <sheetView zoomScale="166" zoomScaleNormal="356" workbookViewId="0">
      <selection activeCell="C26" sqref="C26"/>
    </sheetView>
  </sheetViews>
  <sheetFormatPr baseColWidth="10" defaultColWidth="10.83203125" defaultRowHeight="11" x14ac:dyDescent="0.15"/>
  <cols>
    <col min="1" max="1" width="11" style="194" customWidth="1"/>
    <col min="2" max="2" width="23.83203125" style="194" customWidth="1"/>
    <col min="3" max="4" width="22" style="194" customWidth="1"/>
    <col min="5" max="5" width="21.33203125" style="194" customWidth="1"/>
    <col min="6" max="6" width="14" style="194" bestFit="1" customWidth="1"/>
    <col min="7" max="7" width="14.33203125" style="194" customWidth="1"/>
    <col min="8" max="8" width="22.5" style="194" customWidth="1"/>
    <col min="9" max="9" width="31" style="194" customWidth="1"/>
    <col min="10" max="16384" width="10.83203125" style="194"/>
  </cols>
  <sheetData>
    <row r="1" spans="1:9" s="186" customFormat="1" ht="34" customHeight="1" x14ac:dyDescent="0.15">
      <c r="A1" s="184" t="s">
        <v>108</v>
      </c>
      <c r="B1" s="184" t="s">
        <v>109</v>
      </c>
      <c r="C1" s="185" t="s">
        <v>110</v>
      </c>
      <c r="D1" s="185" t="s">
        <v>111</v>
      </c>
      <c r="E1" s="185" t="s">
        <v>112</v>
      </c>
      <c r="F1" s="185" t="s">
        <v>113</v>
      </c>
      <c r="G1" s="185" t="s">
        <v>114</v>
      </c>
      <c r="H1" s="184" t="s">
        <v>115</v>
      </c>
      <c r="I1" s="185" t="s">
        <v>116</v>
      </c>
    </row>
    <row r="2" spans="1:9" s="192" customFormat="1" x14ac:dyDescent="0.15">
      <c r="A2" s="187" t="s">
        <v>72</v>
      </c>
      <c r="B2" s="187" t="s">
        <v>47</v>
      </c>
      <c r="C2" s="187" t="s">
        <v>47</v>
      </c>
      <c r="D2" s="187" t="s">
        <v>117</v>
      </c>
      <c r="E2" s="188" t="s">
        <v>118</v>
      </c>
      <c r="F2" s="189">
        <v>36526</v>
      </c>
      <c r="G2" s="189">
        <v>36526</v>
      </c>
      <c r="H2" s="190" t="s">
        <v>119</v>
      </c>
      <c r="I2" s="191"/>
    </row>
    <row r="3" spans="1:9" s="192" customFormat="1" x14ac:dyDescent="0.15">
      <c r="A3" s="187" t="s">
        <v>72</v>
      </c>
      <c r="B3" s="187" t="s">
        <v>47</v>
      </c>
      <c r="C3" s="187" t="s">
        <v>47</v>
      </c>
      <c r="D3" s="187" t="s">
        <v>117</v>
      </c>
      <c r="E3" s="193" t="s">
        <v>118</v>
      </c>
      <c r="F3" s="189">
        <v>36526</v>
      </c>
      <c r="G3" s="189">
        <v>36526</v>
      </c>
      <c r="H3" s="190" t="s">
        <v>120</v>
      </c>
      <c r="I3" s="191"/>
    </row>
    <row r="4" spans="1:9" s="192" customFormat="1" x14ac:dyDescent="0.15">
      <c r="A4" s="187" t="s">
        <v>72</v>
      </c>
      <c r="B4" s="187" t="s">
        <v>47</v>
      </c>
      <c r="C4" s="187" t="s">
        <v>47</v>
      </c>
      <c r="D4" s="187" t="s">
        <v>121</v>
      </c>
      <c r="E4" s="193" t="s">
        <v>118</v>
      </c>
      <c r="F4" s="189">
        <v>36526</v>
      </c>
      <c r="G4" s="189">
        <v>36526</v>
      </c>
      <c r="H4" s="190" t="s">
        <v>122</v>
      </c>
      <c r="I4" s="191"/>
    </row>
    <row r="5" spans="1:9" s="192" customFormat="1" x14ac:dyDescent="0.15">
      <c r="A5" s="187" t="s">
        <v>72</v>
      </c>
      <c r="B5" s="187" t="s">
        <v>47</v>
      </c>
      <c r="C5" s="187" t="s">
        <v>47</v>
      </c>
      <c r="D5" s="187" t="s">
        <v>117</v>
      </c>
      <c r="E5" s="193" t="s">
        <v>118</v>
      </c>
      <c r="F5" s="189">
        <v>36526</v>
      </c>
      <c r="G5" s="189">
        <v>36526</v>
      </c>
      <c r="H5" s="190" t="s">
        <v>123</v>
      </c>
      <c r="I5" s="191"/>
    </row>
    <row r="6" spans="1:9" s="192" customFormat="1" x14ac:dyDescent="0.15">
      <c r="A6" s="187" t="s">
        <v>72</v>
      </c>
      <c r="B6" s="187" t="s">
        <v>47</v>
      </c>
      <c r="C6" s="187" t="s">
        <v>47</v>
      </c>
      <c r="D6" s="187" t="s">
        <v>121</v>
      </c>
      <c r="E6" s="193" t="s">
        <v>118</v>
      </c>
      <c r="F6" s="189">
        <v>36526</v>
      </c>
      <c r="G6" s="189">
        <v>36526</v>
      </c>
      <c r="H6" s="190" t="s">
        <v>124</v>
      </c>
    </row>
    <row r="7" spans="1:9" s="192" customFormat="1" x14ac:dyDescent="0.15">
      <c r="A7" s="187" t="s">
        <v>72</v>
      </c>
      <c r="B7" s="187" t="s">
        <v>47</v>
      </c>
      <c r="C7" s="187" t="s">
        <v>47</v>
      </c>
      <c r="D7" s="187"/>
      <c r="E7" s="193" t="s">
        <v>118</v>
      </c>
      <c r="F7" s="189">
        <v>36526</v>
      </c>
      <c r="G7" s="189">
        <v>36526</v>
      </c>
      <c r="H7" s="190"/>
    </row>
    <row r="8" spans="1:9" s="192" customFormat="1" x14ac:dyDescent="0.15">
      <c r="A8" s="187" t="s">
        <v>72</v>
      </c>
      <c r="B8" s="187" t="s">
        <v>47</v>
      </c>
      <c r="C8" s="187" t="s">
        <v>47</v>
      </c>
      <c r="D8" s="187"/>
      <c r="E8" s="193" t="s">
        <v>118</v>
      </c>
      <c r="F8" s="189">
        <v>36526</v>
      </c>
      <c r="G8" s="189">
        <v>36526</v>
      </c>
      <c r="H8" s="190"/>
    </row>
    <row r="9" spans="1:9" s="192" customFormat="1" x14ac:dyDescent="0.15">
      <c r="A9" s="187" t="s">
        <v>72</v>
      </c>
      <c r="B9" s="187" t="s">
        <v>47</v>
      </c>
      <c r="C9" s="187" t="s">
        <v>47</v>
      </c>
      <c r="D9" s="187"/>
      <c r="E9" s="193" t="s">
        <v>118</v>
      </c>
      <c r="F9" s="189">
        <v>36526</v>
      </c>
      <c r="G9" s="189">
        <v>36526</v>
      </c>
      <c r="H9" s="190"/>
    </row>
    <row r="10" spans="1:9" s="192" customFormat="1" x14ac:dyDescent="0.15">
      <c r="A10" s="187" t="s">
        <v>72</v>
      </c>
      <c r="B10" s="187" t="s">
        <v>47</v>
      </c>
      <c r="C10" s="187" t="s">
        <v>47</v>
      </c>
      <c r="D10" s="187"/>
      <c r="E10" s="193" t="s">
        <v>118</v>
      </c>
      <c r="F10" s="189">
        <v>36526</v>
      </c>
      <c r="G10" s="189">
        <v>36526</v>
      </c>
      <c r="H10" s="190"/>
    </row>
    <row r="11" spans="1:9" s="192" customFormat="1" x14ac:dyDescent="0.15">
      <c r="A11" s="187" t="s">
        <v>72</v>
      </c>
      <c r="B11" s="187" t="s">
        <v>47</v>
      </c>
      <c r="C11" s="187" t="s">
        <v>47</v>
      </c>
      <c r="D11" s="187"/>
      <c r="E11" s="193" t="s">
        <v>118</v>
      </c>
      <c r="F11" s="189">
        <v>36526</v>
      </c>
      <c r="G11" s="189">
        <v>36526</v>
      </c>
      <c r="H11" s="190"/>
    </row>
    <row r="12" spans="1:9" s="192" customFormat="1" x14ac:dyDescent="0.15">
      <c r="A12" s="187" t="s">
        <v>72</v>
      </c>
      <c r="B12" s="187" t="s">
        <v>47</v>
      </c>
      <c r="C12" s="187" t="s">
        <v>47</v>
      </c>
      <c r="D12" s="187"/>
      <c r="E12" s="193" t="s">
        <v>118</v>
      </c>
      <c r="F12" s="189">
        <v>36526</v>
      </c>
      <c r="G12" s="189">
        <v>36526</v>
      </c>
      <c r="H12" s="190"/>
    </row>
    <row r="13" spans="1:9" s="192" customFormat="1" x14ac:dyDescent="0.15">
      <c r="A13" s="187" t="s">
        <v>72</v>
      </c>
      <c r="B13" s="187" t="s">
        <v>47</v>
      </c>
      <c r="C13" s="187" t="s">
        <v>47</v>
      </c>
      <c r="D13" s="187"/>
      <c r="E13" s="193" t="s">
        <v>118</v>
      </c>
      <c r="F13" s="189">
        <v>36526</v>
      </c>
      <c r="G13" s="189">
        <v>36526</v>
      </c>
      <c r="H13" s="190"/>
    </row>
    <row r="14" spans="1:9" s="192" customFormat="1" x14ac:dyDescent="0.15">
      <c r="A14" s="187" t="s">
        <v>72</v>
      </c>
      <c r="B14" s="187" t="s">
        <v>47</v>
      </c>
      <c r="C14" s="187" t="s">
        <v>47</v>
      </c>
      <c r="D14" s="187"/>
      <c r="E14" s="193" t="s">
        <v>118</v>
      </c>
      <c r="F14" s="189">
        <v>36526</v>
      </c>
      <c r="G14" s="189">
        <v>36526</v>
      </c>
      <c r="H14" s="190"/>
    </row>
    <row r="15" spans="1:9" s="192" customFormat="1" x14ac:dyDescent="0.15">
      <c r="A15" s="187" t="s">
        <v>72</v>
      </c>
      <c r="B15" s="187" t="s">
        <v>47</v>
      </c>
      <c r="C15" s="187" t="s">
        <v>47</v>
      </c>
      <c r="D15" s="187"/>
      <c r="E15" s="193" t="s">
        <v>118</v>
      </c>
      <c r="F15" s="189">
        <v>36526</v>
      </c>
      <c r="G15" s="189">
        <v>36526</v>
      </c>
      <c r="H15" s="190"/>
    </row>
    <row r="16" spans="1:9" s="192" customFormat="1" x14ac:dyDescent="0.15">
      <c r="A16" s="187" t="s">
        <v>72</v>
      </c>
      <c r="B16" s="187" t="s">
        <v>47</v>
      </c>
      <c r="C16" s="187" t="s">
        <v>47</v>
      </c>
      <c r="D16" s="187"/>
      <c r="E16" s="193" t="s">
        <v>118</v>
      </c>
      <c r="F16" s="189">
        <v>36526</v>
      </c>
      <c r="G16" s="189">
        <v>36526</v>
      </c>
      <c r="H16" s="190"/>
    </row>
    <row r="17" spans="1:9" s="192" customFormat="1" x14ac:dyDescent="0.15">
      <c r="A17" s="187" t="s">
        <v>72</v>
      </c>
      <c r="B17" s="187" t="s">
        <v>47</v>
      </c>
      <c r="C17" s="187" t="s">
        <v>47</v>
      </c>
      <c r="D17" s="187"/>
      <c r="E17" s="193" t="s">
        <v>118</v>
      </c>
      <c r="F17" s="189">
        <v>36526</v>
      </c>
      <c r="G17" s="189">
        <v>36526</v>
      </c>
      <c r="H17" s="190"/>
    </row>
    <row r="18" spans="1:9" s="192" customFormat="1" x14ac:dyDescent="0.15">
      <c r="A18" s="187" t="s">
        <v>72</v>
      </c>
      <c r="B18" s="187" t="s">
        <v>47</v>
      </c>
      <c r="C18" s="187" t="s">
        <v>47</v>
      </c>
      <c r="D18" s="187"/>
      <c r="E18" s="193" t="s">
        <v>118</v>
      </c>
      <c r="F18" s="189">
        <v>36526</v>
      </c>
      <c r="G18" s="189">
        <v>36526</v>
      </c>
      <c r="H18" s="190"/>
    </row>
    <row r="19" spans="1:9" s="192" customFormat="1" x14ac:dyDescent="0.15">
      <c r="A19" s="187" t="s">
        <v>72</v>
      </c>
      <c r="B19" s="187" t="s">
        <v>47</v>
      </c>
      <c r="C19" s="187" t="s">
        <v>47</v>
      </c>
      <c r="D19" s="187"/>
      <c r="E19" s="193" t="s">
        <v>118</v>
      </c>
      <c r="F19" s="189">
        <v>36526</v>
      </c>
      <c r="G19" s="189">
        <v>36526</v>
      </c>
      <c r="H19" s="190"/>
      <c r="I19" s="194"/>
    </row>
    <row r="20" spans="1:9" s="192" customFormat="1" x14ac:dyDescent="0.15">
      <c r="A20" s="191"/>
      <c r="B20" s="191"/>
      <c r="C20" s="191"/>
      <c r="D20" s="191"/>
      <c r="E20" s="191"/>
      <c r="F20" s="191"/>
      <c r="G20" s="191"/>
      <c r="H20" s="190"/>
      <c r="I20" s="195"/>
    </row>
    <row r="21" spans="1:9" s="198" customFormat="1" x14ac:dyDescent="0.15">
      <c r="A21" s="196" t="s">
        <v>125</v>
      </c>
      <c r="B21" s="196"/>
      <c r="C21" s="196"/>
      <c r="D21" s="196"/>
      <c r="E21" s="196"/>
      <c r="F21" s="196"/>
      <c r="G21" s="196"/>
      <c r="H21" s="190"/>
      <c r="I21" s="197"/>
    </row>
    <row r="22" spans="1:9" ht="13" customHeight="1" x14ac:dyDescent="0.15">
      <c r="A22" s="199" t="s">
        <v>126</v>
      </c>
      <c r="B22" s="200"/>
      <c r="C22" s="200"/>
      <c r="D22" s="200"/>
      <c r="E22" s="200"/>
      <c r="F22" s="200"/>
      <c r="G22" s="200"/>
      <c r="H22" s="190"/>
    </row>
    <row r="23" spans="1:9" x14ac:dyDescent="0.15">
      <c r="A23" s="201" t="s">
        <v>127</v>
      </c>
      <c r="B23" s="200"/>
      <c r="C23" s="200"/>
      <c r="D23" s="200"/>
      <c r="E23" s="200"/>
      <c r="F23" s="200"/>
      <c r="G23" s="200"/>
      <c r="H23" s="190"/>
    </row>
    <row r="24" spans="1:9" x14ac:dyDescent="0.15">
      <c r="A24" s="201" t="s">
        <v>128</v>
      </c>
      <c r="B24" s="200"/>
      <c r="C24" s="200"/>
      <c r="D24" s="200"/>
      <c r="E24" s="200"/>
      <c r="F24" s="200"/>
      <c r="G24" s="200"/>
      <c r="H24" s="190"/>
    </row>
    <row r="25" spans="1:9" x14ac:dyDescent="0.15">
      <c r="E25" s="202"/>
      <c r="H25" s="190"/>
      <c r="I25" s="202"/>
    </row>
    <row r="26" spans="1:9" x14ac:dyDescent="0.15">
      <c r="H26" s="190"/>
      <c r="I26" s="190"/>
    </row>
    <row r="27" spans="1:9" x14ac:dyDescent="0.15">
      <c r="H27" s="190"/>
      <c r="I27" s="203"/>
    </row>
    <row r="28" spans="1:9" x14ac:dyDescent="0.15">
      <c r="H28" s="190"/>
      <c r="I28" s="203"/>
    </row>
    <row r="29" spans="1:9" x14ac:dyDescent="0.15">
      <c r="H29" s="190"/>
      <c r="I29" s="203"/>
    </row>
    <row r="30" spans="1:9" x14ac:dyDescent="0.15">
      <c r="H30" s="190"/>
      <c r="I30" s="203"/>
    </row>
    <row r="31" spans="1:9" x14ac:dyDescent="0.15">
      <c r="H31" s="190"/>
    </row>
    <row r="32" spans="1:9" x14ac:dyDescent="0.15">
      <c r="H32" s="190"/>
    </row>
    <row r="33" spans="8:8" x14ac:dyDescent="0.15">
      <c r="H33" s="190"/>
    </row>
    <row r="34" spans="8:8" x14ac:dyDescent="0.15">
      <c r="H34" s="190"/>
    </row>
    <row r="35" spans="8:8" x14ac:dyDescent="0.15">
      <c r="H35" s="190"/>
    </row>
    <row r="36" spans="8:8" x14ac:dyDescent="0.15">
      <c r="H36" s="190"/>
    </row>
    <row r="37" spans="8:8" x14ac:dyDescent="0.15">
      <c r="H37" s="190"/>
    </row>
    <row r="38" spans="8:8" x14ac:dyDescent="0.15">
      <c r="H38" s="190"/>
    </row>
    <row r="39" spans="8:8" x14ac:dyDescent="0.15">
      <c r="H39" s="190"/>
    </row>
    <row r="40" spans="8:8" x14ac:dyDescent="0.15">
      <c r="H40" s="190"/>
    </row>
    <row r="41" spans="8:8" x14ac:dyDescent="0.15">
      <c r="H41" s="190"/>
    </row>
    <row r="42" spans="8:8" x14ac:dyDescent="0.15">
      <c r="H42" s="190"/>
    </row>
    <row r="43" spans="8:8" x14ac:dyDescent="0.15">
      <c r="H43" s="190"/>
    </row>
    <row r="44" spans="8:8" x14ac:dyDescent="0.15">
      <c r="H44" s="190"/>
    </row>
    <row r="45" spans="8:8" x14ac:dyDescent="0.15">
      <c r="H45" s="190"/>
    </row>
    <row r="46" spans="8:8" x14ac:dyDescent="0.15">
      <c r="H46" s="190"/>
    </row>
    <row r="47" spans="8:8" x14ac:dyDescent="0.15">
      <c r="H47" s="190"/>
    </row>
    <row r="48" spans="8:8" x14ac:dyDescent="0.15">
      <c r="H48" s="190"/>
    </row>
    <row r="49" spans="8:8" x14ac:dyDescent="0.15">
      <c r="H49" s="190"/>
    </row>
    <row r="50" spans="8:8" x14ac:dyDescent="0.15">
      <c r="H50" s="190"/>
    </row>
    <row r="51" spans="8:8" x14ac:dyDescent="0.15">
      <c r="H51" s="190"/>
    </row>
    <row r="52" spans="8:8" x14ac:dyDescent="0.15">
      <c r="H52" s="190"/>
    </row>
    <row r="53" spans="8:8" x14ac:dyDescent="0.15">
      <c r="H53" s="190"/>
    </row>
    <row r="54" spans="8:8" x14ac:dyDescent="0.15">
      <c r="H54" s="190"/>
    </row>
    <row r="55" spans="8:8" x14ac:dyDescent="0.15">
      <c r="H55" s="190"/>
    </row>
    <row r="56" spans="8:8" x14ac:dyDescent="0.15">
      <c r="H56" s="190"/>
    </row>
    <row r="57" spans="8:8" x14ac:dyDescent="0.15">
      <c r="H57" s="190"/>
    </row>
    <row r="58" spans="8:8" x14ac:dyDescent="0.15">
      <c r="H58" s="190"/>
    </row>
    <row r="59" spans="8:8" x14ac:dyDescent="0.15">
      <c r="H59" s="190"/>
    </row>
    <row r="60" spans="8:8" x14ac:dyDescent="0.15">
      <c r="H60" s="190"/>
    </row>
    <row r="61" spans="8:8" x14ac:dyDescent="0.15">
      <c r="H61" s="190"/>
    </row>
    <row r="62" spans="8:8" x14ac:dyDescent="0.15">
      <c r="H62" s="190"/>
    </row>
    <row r="63" spans="8:8" x14ac:dyDescent="0.15">
      <c r="H63" s="190"/>
    </row>
    <row r="64" spans="8:8" x14ac:dyDescent="0.15">
      <c r="H64" s="190"/>
    </row>
    <row r="65" spans="8:8" x14ac:dyDescent="0.15">
      <c r="H65" s="190"/>
    </row>
    <row r="66" spans="8:8" x14ac:dyDescent="0.15">
      <c r="H66" s="190"/>
    </row>
    <row r="67" spans="8:8" x14ac:dyDescent="0.15">
      <c r="H67" s="190"/>
    </row>
    <row r="68" spans="8:8" x14ac:dyDescent="0.15">
      <c r="H68" s="190"/>
    </row>
    <row r="69" spans="8:8" x14ac:dyDescent="0.15">
      <c r="H69" s="190"/>
    </row>
    <row r="70" spans="8:8" x14ac:dyDescent="0.15">
      <c r="H70" s="190"/>
    </row>
    <row r="71" spans="8:8" x14ac:dyDescent="0.15">
      <c r="H71" s="190"/>
    </row>
    <row r="72" spans="8:8" x14ac:dyDescent="0.15">
      <c r="H72" s="190"/>
    </row>
    <row r="73" spans="8:8" x14ac:dyDescent="0.15">
      <c r="H73" s="190"/>
    </row>
    <row r="74" spans="8:8" x14ac:dyDescent="0.15">
      <c r="H74" s="190"/>
    </row>
  </sheetData>
  <conditionalFormatting sqref="H2:H74 I20">
    <cfRule type="containsText" dxfId="9" priority="6" stopIfTrue="1" operator="containsText" text="Deferred">
      <formula>NOT(ISERROR(SEARCH("Deferred",H2)))</formula>
    </cfRule>
    <cfRule type="containsText" dxfId="8" priority="7" stopIfTrue="1" operator="containsText" text="Waiting for start date">
      <formula>NOT(ISERROR(SEARCH("Waiting for start date",H2)))</formula>
    </cfRule>
    <cfRule type="containsText" dxfId="7" priority="8" stopIfTrue="1" operator="containsText" text="In progress">
      <formula>NOT(ISERROR(SEARCH("In progress",H2)))</formula>
    </cfRule>
    <cfRule type="containsText" dxfId="6" priority="9" stopIfTrue="1" operator="containsText" text="Stuck">
      <formula>NOT(ISERROR(SEARCH("Stuck",H2)))</formula>
    </cfRule>
    <cfRule type="containsText" dxfId="5" priority="10" stopIfTrue="1" operator="containsText" text="Complete">
      <formula>NOT(ISERROR(SEARCH("Complete",H2)))</formula>
    </cfRule>
  </conditionalFormatting>
  <conditionalFormatting sqref="I26:I30">
    <cfRule type="containsText" dxfId="4" priority="1" stopIfTrue="1" operator="containsText" text="Deferred">
      <formula>NOT(ISERROR(SEARCH("Deferred",I26)))</formula>
    </cfRule>
    <cfRule type="containsText" dxfId="3" priority="2" stopIfTrue="1" operator="containsText" text="Waiting for start date">
      <formula>NOT(ISERROR(SEARCH("Waiting for start date",I26)))</formula>
    </cfRule>
    <cfRule type="containsText" dxfId="2" priority="3" stopIfTrue="1" operator="containsText" text="In progress">
      <formula>NOT(ISERROR(SEARCH("In progress",I26)))</formula>
    </cfRule>
    <cfRule type="containsText" dxfId="1" priority="4" stopIfTrue="1" operator="containsText" text="Stuck">
      <formula>NOT(ISERROR(SEARCH("Stuck",I26)))</formula>
    </cfRule>
    <cfRule type="containsText" dxfId="0" priority="5" stopIfTrue="1" operator="containsText" text="Complete">
      <formula>NOT(ISERROR(SEARCH("Complete",I26)))</formula>
    </cfRule>
  </conditionalFormatting>
  <dataValidations count="3">
    <dataValidation type="list" allowBlank="1" showInputMessage="1" showErrorMessage="1" sqref="D2:D19" xr:uid="{8D0EC5E1-05F7-3340-A707-3AD26E932930}">
      <formula1>"Immediate,Longer-term"</formula1>
    </dataValidation>
    <dataValidation type="list" allowBlank="1" showInputMessage="1" showErrorMessage="1" sqref="H2:H74" xr:uid="{BF759F74-4698-D64A-BFC7-2975CF60D7B3}">
      <formula1>"Waiting for start date,In progress,Stuck,Completed,Deferred "</formula1>
    </dataValidation>
    <dataValidation type="list" allowBlank="1" showInputMessage="1" showErrorMessage="1" sqref="I26:I30 I20" xr:uid="{3EB08A0B-BC41-C541-96F4-C2F581072D45}">
      <formula1>"Waiting for start date,In progress,Stuck,Completed,Deferred (longer-term action)"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8B08C-638F-274A-B0AC-5082CCA12FF2}">
  <sheetPr>
    <tabColor theme="0" tint="-0.249977111117893"/>
  </sheetPr>
  <dimension ref="A1:L65"/>
  <sheetViews>
    <sheetView zoomScale="90" zoomScaleNormal="90" workbookViewId="0">
      <selection activeCell="J23" sqref="J23"/>
    </sheetView>
  </sheetViews>
  <sheetFormatPr baseColWidth="10" defaultColWidth="11.5" defaultRowHeight="13" x14ac:dyDescent="0.15"/>
  <cols>
    <col min="1" max="1" width="54.5" customWidth="1"/>
    <col min="2" max="2" width="10" customWidth="1"/>
    <col min="3" max="3" width="19.83203125" customWidth="1"/>
    <col min="4" max="4" width="42.83203125" customWidth="1"/>
    <col min="5" max="5" width="17" customWidth="1"/>
    <col min="6" max="6" width="21.6640625" customWidth="1"/>
    <col min="7" max="7" width="4" customWidth="1"/>
    <col min="8" max="8" width="77.6640625" customWidth="1"/>
    <col min="9" max="9" width="64" customWidth="1"/>
    <col min="10" max="10" width="72.1640625" customWidth="1"/>
  </cols>
  <sheetData>
    <row r="1" spans="1:12" s="161" customFormat="1" ht="53" x14ac:dyDescent="0.15">
      <c r="A1" s="158" t="s">
        <v>129</v>
      </c>
      <c r="B1" s="159" t="s">
        <v>130</v>
      </c>
      <c r="C1" s="159" t="s">
        <v>131</v>
      </c>
      <c r="D1" s="159" t="s">
        <v>132</v>
      </c>
      <c r="E1" s="159" t="s">
        <v>133</v>
      </c>
      <c r="F1" s="159" t="s">
        <v>134</v>
      </c>
      <c r="G1" s="160" t="s">
        <v>135</v>
      </c>
      <c r="H1" s="240" t="s">
        <v>136</v>
      </c>
      <c r="I1" s="241"/>
      <c r="J1" s="241"/>
      <c r="K1" s="160"/>
      <c r="L1" s="160"/>
    </row>
    <row r="2" spans="1:12" x14ac:dyDescent="0.15">
      <c r="A2" s="155"/>
      <c r="B2" s="132"/>
      <c r="C2" s="132"/>
      <c r="D2" s="132"/>
      <c r="E2" s="132" t="s">
        <v>137</v>
      </c>
      <c r="F2" s="132" t="s">
        <v>137</v>
      </c>
      <c r="G2" s="111" t="s">
        <v>135</v>
      </c>
      <c r="H2" s="179" t="s">
        <v>138</v>
      </c>
      <c r="I2" s="179" t="s">
        <v>139</v>
      </c>
      <c r="J2" s="179" t="s">
        <v>140</v>
      </c>
      <c r="K2" s="74"/>
      <c r="L2" s="74"/>
    </row>
    <row r="3" spans="1:12" ht="15" x14ac:dyDescent="0.2">
      <c r="A3" s="131"/>
      <c r="B3" s="132"/>
      <c r="C3" s="132"/>
      <c r="D3" s="132"/>
      <c r="E3" s="132" t="s">
        <v>137</v>
      </c>
      <c r="F3" s="132" t="s">
        <v>137</v>
      </c>
      <c r="G3" s="111" t="s">
        <v>135</v>
      </c>
      <c r="H3" s="180" t="s">
        <v>141</v>
      </c>
      <c r="I3" s="180" t="s">
        <v>142</v>
      </c>
      <c r="J3" s="180" t="s">
        <v>143</v>
      </c>
      <c r="K3" s="74"/>
      <c r="L3" s="154"/>
    </row>
    <row r="4" spans="1:12" x14ac:dyDescent="0.15">
      <c r="A4" s="131"/>
      <c r="B4" s="132"/>
      <c r="C4" s="132"/>
      <c r="D4" s="132"/>
      <c r="E4" s="132" t="s">
        <v>137</v>
      </c>
      <c r="F4" s="132" t="s">
        <v>137</v>
      </c>
      <c r="G4" s="111" t="s">
        <v>135</v>
      </c>
      <c r="H4" s="180" t="s">
        <v>144</v>
      </c>
      <c r="I4" s="180" t="s">
        <v>145</v>
      </c>
      <c r="J4" s="180" t="s">
        <v>146</v>
      </c>
      <c r="K4" s="74"/>
      <c r="L4" s="74"/>
    </row>
    <row r="5" spans="1:12" x14ac:dyDescent="0.15">
      <c r="A5" s="131"/>
      <c r="B5" s="132"/>
      <c r="C5" s="132"/>
      <c r="D5" s="132"/>
      <c r="E5" s="132" t="s">
        <v>137</v>
      </c>
      <c r="F5" s="132" t="s">
        <v>137</v>
      </c>
      <c r="G5" s="111" t="s">
        <v>135</v>
      </c>
      <c r="H5" s="180" t="s">
        <v>147</v>
      </c>
      <c r="I5" s="180" t="s">
        <v>148</v>
      </c>
      <c r="J5" s="180" t="s">
        <v>149</v>
      </c>
      <c r="K5" s="74"/>
      <c r="L5" s="74"/>
    </row>
    <row r="6" spans="1:12" x14ac:dyDescent="0.15">
      <c r="A6" s="131"/>
      <c r="B6" s="132"/>
      <c r="C6" s="132"/>
      <c r="D6" s="132"/>
      <c r="E6" s="132" t="s">
        <v>137</v>
      </c>
      <c r="F6" s="132" t="s">
        <v>137</v>
      </c>
      <c r="G6" s="111" t="s">
        <v>135</v>
      </c>
      <c r="H6" s="180" t="s">
        <v>150</v>
      </c>
      <c r="I6" s="180" t="s">
        <v>151</v>
      </c>
      <c r="J6" s="180" t="s">
        <v>152</v>
      </c>
      <c r="K6" s="74"/>
      <c r="L6" s="74"/>
    </row>
    <row r="7" spans="1:12" x14ac:dyDescent="0.15">
      <c r="A7" s="131"/>
      <c r="B7" s="132"/>
      <c r="C7" s="132"/>
      <c r="D7" s="132"/>
      <c r="E7" s="132" t="s">
        <v>137</v>
      </c>
      <c r="F7" s="132" t="s">
        <v>137</v>
      </c>
      <c r="G7" s="111" t="s">
        <v>135</v>
      </c>
      <c r="H7" s="179" t="s">
        <v>153</v>
      </c>
      <c r="I7" s="180" t="s">
        <v>154</v>
      </c>
      <c r="J7" s="180" t="s">
        <v>155</v>
      </c>
      <c r="K7" s="74"/>
      <c r="L7" s="74"/>
    </row>
    <row r="8" spans="1:12" x14ac:dyDescent="0.15">
      <c r="A8" s="131"/>
      <c r="B8" s="132"/>
      <c r="C8" s="132"/>
      <c r="D8" s="132"/>
      <c r="E8" s="132" t="s">
        <v>137</v>
      </c>
      <c r="F8" s="132" t="s">
        <v>137</v>
      </c>
      <c r="G8" s="111" t="s">
        <v>135</v>
      </c>
      <c r="H8" s="180" t="s">
        <v>156</v>
      </c>
      <c r="I8" s="180" t="s">
        <v>157</v>
      </c>
      <c r="J8" s="179" t="s">
        <v>158</v>
      </c>
      <c r="K8" s="74"/>
      <c r="L8" s="74"/>
    </row>
    <row r="9" spans="1:12" x14ac:dyDescent="0.15">
      <c r="A9" s="131"/>
      <c r="B9" s="132"/>
      <c r="C9" s="132"/>
      <c r="D9" s="132"/>
      <c r="E9" s="132" t="s">
        <v>137</v>
      </c>
      <c r="F9" s="132" t="s">
        <v>137</v>
      </c>
      <c r="G9" s="111" t="s">
        <v>135</v>
      </c>
      <c r="H9" s="180" t="s">
        <v>159</v>
      </c>
      <c r="I9" s="179" t="s">
        <v>160</v>
      </c>
      <c r="J9" s="180" t="s">
        <v>161</v>
      </c>
      <c r="K9" s="74"/>
      <c r="L9" s="74"/>
    </row>
    <row r="10" spans="1:12" x14ac:dyDescent="0.15">
      <c r="A10" s="131"/>
      <c r="B10" s="132"/>
      <c r="C10" s="132"/>
      <c r="D10" s="132"/>
      <c r="E10" s="132" t="s">
        <v>137</v>
      </c>
      <c r="F10" s="132" t="s">
        <v>137</v>
      </c>
      <c r="G10" s="111" t="s">
        <v>135</v>
      </c>
      <c r="H10" s="180" t="s">
        <v>162</v>
      </c>
      <c r="I10" s="180" t="s">
        <v>163</v>
      </c>
      <c r="J10" s="180" t="s">
        <v>164</v>
      </c>
      <c r="K10" s="74"/>
      <c r="L10" s="74"/>
    </row>
    <row r="11" spans="1:12" x14ac:dyDescent="0.15">
      <c r="A11" s="131"/>
      <c r="B11" s="132"/>
      <c r="C11" s="132"/>
      <c r="D11" s="132"/>
      <c r="E11" s="132" t="s">
        <v>137</v>
      </c>
      <c r="F11" s="132" t="s">
        <v>137</v>
      </c>
      <c r="G11" s="111" t="s">
        <v>135</v>
      </c>
      <c r="H11" s="180" t="s">
        <v>165</v>
      </c>
      <c r="I11" s="180" t="s">
        <v>166</v>
      </c>
      <c r="J11" s="180" t="s">
        <v>167</v>
      </c>
      <c r="K11" s="74"/>
      <c r="L11" s="74"/>
    </row>
    <row r="12" spans="1:12" x14ac:dyDescent="0.15">
      <c r="A12" s="131"/>
      <c r="B12" s="132"/>
      <c r="C12" s="132"/>
      <c r="D12" s="132"/>
      <c r="E12" s="132" t="s">
        <v>137</v>
      </c>
      <c r="F12" s="132" t="s">
        <v>137</v>
      </c>
      <c r="G12" s="111" t="s">
        <v>135</v>
      </c>
      <c r="H12" s="180" t="s">
        <v>168</v>
      </c>
      <c r="I12" s="180" t="s">
        <v>169</v>
      </c>
      <c r="J12" s="180" t="s">
        <v>170</v>
      </c>
      <c r="K12" s="74"/>
      <c r="L12" s="74"/>
    </row>
    <row r="13" spans="1:12" x14ac:dyDescent="0.15">
      <c r="A13" s="131"/>
      <c r="B13" s="132"/>
      <c r="C13" s="132"/>
      <c r="D13" s="132"/>
      <c r="E13" s="132" t="s">
        <v>137</v>
      </c>
      <c r="F13" s="132" t="s">
        <v>137</v>
      </c>
      <c r="G13" s="111" t="s">
        <v>135</v>
      </c>
      <c r="H13" s="180" t="s">
        <v>171</v>
      </c>
      <c r="I13" s="180" t="s">
        <v>172</v>
      </c>
      <c r="J13" s="180" t="s">
        <v>173</v>
      </c>
      <c r="K13" s="74"/>
      <c r="L13" s="74"/>
    </row>
    <row r="14" spans="1:12" x14ac:dyDescent="0.15">
      <c r="A14" s="131"/>
      <c r="B14" s="132"/>
      <c r="C14" s="132"/>
      <c r="D14" s="132"/>
      <c r="E14" s="132" t="s">
        <v>137</v>
      </c>
      <c r="F14" s="132" t="s">
        <v>137</v>
      </c>
      <c r="G14" s="111" t="s">
        <v>135</v>
      </c>
      <c r="H14" s="179" t="s">
        <v>174</v>
      </c>
      <c r="I14" s="181"/>
      <c r="J14" s="180" t="s">
        <v>175</v>
      </c>
      <c r="K14" s="74"/>
      <c r="L14" s="74"/>
    </row>
    <row r="15" spans="1:12" x14ac:dyDescent="0.15">
      <c r="A15" s="131"/>
      <c r="B15" s="132"/>
      <c r="C15" s="132"/>
      <c r="D15" s="132"/>
      <c r="E15" s="132" t="s">
        <v>137</v>
      </c>
      <c r="F15" s="132" t="s">
        <v>137</v>
      </c>
      <c r="G15" s="111" t="s">
        <v>135</v>
      </c>
      <c r="H15" s="180" t="s">
        <v>176</v>
      </c>
      <c r="I15" s="181"/>
      <c r="J15" s="180" t="s">
        <v>177</v>
      </c>
      <c r="K15" s="74"/>
      <c r="L15" s="74"/>
    </row>
    <row r="16" spans="1:12" x14ac:dyDescent="0.15">
      <c r="A16" s="131"/>
      <c r="B16" s="132"/>
      <c r="C16" s="132"/>
      <c r="D16" s="132"/>
      <c r="E16" s="132" t="s">
        <v>137</v>
      </c>
      <c r="F16" s="132" t="s">
        <v>137</v>
      </c>
      <c r="G16" s="111" t="s">
        <v>135</v>
      </c>
      <c r="H16" s="180" t="s">
        <v>178</v>
      </c>
      <c r="I16" s="181"/>
      <c r="J16" s="181"/>
      <c r="K16" s="74"/>
      <c r="L16" s="74"/>
    </row>
    <row r="17" spans="1:12" x14ac:dyDescent="0.15">
      <c r="A17" s="131"/>
      <c r="B17" s="132"/>
      <c r="C17" s="132"/>
      <c r="D17" s="132"/>
      <c r="E17" s="132" t="s">
        <v>137</v>
      </c>
      <c r="F17" s="132" t="s">
        <v>137</v>
      </c>
      <c r="G17" s="111" t="s">
        <v>135</v>
      </c>
      <c r="H17" s="179" t="s">
        <v>179</v>
      </c>
      <c r="I17" s="181"/>
      <c r="J17" s="181"/>
      <c r="K17" s="74"/>
      <c r="L17" s="74"/>
    </row>
    <row r="18" spans="1:12" x14ac:dyDescent="0.15">
      <c r="A18" s="131"/>
      <c r="B18" s="132"/>
      <c r="C18" s="132"/>
      <c r="D18" s="132"/>
      <c r="E18" s="132" t="s">
        <v>137</v>
      </c>
      <c r="F18" s="132" t="s">
        <v>137</v>
      </c>
      <c r="G18" s="111" t="s">
        <v>135</v>
      </c>
      <c r="H18" s="180" t="s">
        <v>180</v>
      </c>
      <c r="I18" s="181"/>
      <c r="J18" s="181"/>
      <c r="K18" s="74"/>
      <c r="L18" s="74"/>
    </row>
    <row r="19" spans="1:12" x14ac:dyDescent="0.15">
      <c r="A19" s="131"/>
      <c r="B19" s="132"/>
      <c r="C19" s="132"/>
      <c r="D19" s="132"/>
      <c r="E19" s="132" t="s">
        <v>137</v>
      </c>
      <c r="F19" s="132" t="s">
        <v>137</v>
      </c>
      <c r="G19" s="111" t="s">
        <v>135</v>
      </c>
      <c r="H19" s="180" t="s">
        <v>181</v>
      </c>
      <c r="I19" s="181"/>
      <c r="J19" s="181"/>
      <c r="K19" s="74"/>
      <c r="L19" s="74"/>
    </row>
    <row r="20" spans="1:12" x14ac:dyDescent="0.15">
      <c r="A20" s="133"/>
      <c r="B20" s="134"/>
      <c r="C20" s="134"/>
      <c r="D20" s="132"/>
      <c r="E20" s="132" t="s">
        <v>137</v>
      </c>
      <c r="F20" s="132" t="s">
        <v>137</v>
      </c>
      <c r="G20" s="111" t="s">
        <v>135</v>
      </c>
      <c r="H20" s="182"/>
      <c r="I20" s="181"/>
      <c r="J20" s="181"/>
      <c r="K20" s="74"/>
      <c r="L20" s="74"/>
    </row>
    <row r="21" spans="1:12" ht="15" x14ac:dyDescent="0.2">
      <c r="A21" s="237" t="s">
        <v>182</v>
      </c>
      <c r="B21" s="238"/>
      <c r="C21" s="238"/>
      <c r="D21" s="238"/>
      <c r="E21" s="238"/>
      <c r="F21" s="238"/>
      <c r="G21" s="111" t="s">
        <v>135</v>
      </c>
      <c r="H21" s="183"/>
      <c r="I21" s="182"/>
      <c r="J21" s="182"/>
      <c r="K21" s="74"/>
      <c r="L21" s="74"/>
    </row>
    <row r="22" spans="1:12" ht="15" x14ac:dyDescent="0.2">
      <c r="H22" s="141"/>
    </row>
    <row r="23" spans="1:12" ht="64" customHeight="1" x14ac:dyDescent="0.15">
      <c r="A23" s="239" t="s">
        <v>183</v>
      </c>
      <c r="B23" s="239"/>
      <c r="I23" s="143"/>
    </row>
    <row r="24" spans="1:12" x14ac:dyDescent="0.15">
      <c r="A24" s="135" t="s">
        <v>184</v>
      </c>
      <c r="B24" s="121" t="s">
        <v>185</v>
      </c>
      <c r="I24" s="144"/>
    </row>
    <row r="25" spans="1:12" x14ac:dyDescent="0.15">
      <c r="A25" s="132" t="s">
        <v>186</v>
      </c>
      <c r="B25" s="121"/>
      <c r="I25" s="144"/>
    </row>
    <row r="26" spans="1:12" x14ac:dyDescent="0.15">
      <c r="I26" s="144"/>
    </row>
    <row r="27" spans="1:12" x14ac:dyDescent="0.15">
      <c r="I27" s="144"/>
    </row>
    <row r="28" spans="1:12" ht="15" x14ac:dyDescent="0.15">
      <c r="I28" s="143"/>
    </row>
    <row r="29" spans="1:12" x14ac:dyDescent="0.15">
      <c r="I29" s="144"/>
    </row>
    <row r="30" spans="1:12" ht="15" x14ac:dyDescent="0.2">
      <c r="H30" s="141"/>
      <c r="I30" s="144"/>
    </row>
    <row r="31" spans="1:12" ht="15" x14ac:dyDescent="0.2">
      <c r="H31" s="140"/>
      <c r="I31" s="144"/>
    </row>
    <row r="32" spans="1:12" ht="15" x14ac:dyDescent="0.2">
      <c r="H32" s="141"/>
      <c r="I32" s="144"/>
    </row>
    <row r="33" spans="4:9" ht="15" x14ac:dyDescent="0.2">
      <c r="H33" s="141"/>
      <c r="I33" s="143"/>
    </row>
    <row r="34" spans="4:9" ht="15" x14ac:dyDescent="0.2">
      <c r="H34" s="141"/>
      <c r="I34" s="144"/>
    </row>
    <row r="35" spans="4:9" ht="15" x14ac:dyDescent="0.2">
      <c r="H35" s="141"/>
      <c r="I35" s="144"/>
    </row>
    <row r="36" spans="4:9" ht="15" x14ac:dyDescent="0.2">
      <c r="H36" s="141"/>
      <c r="I36" s="144"/>
    </row>
    <row r="37" spans="4:9" ht="15" x14ac:dyDescent="0.2">
      <c r="H37" s="141"/>
      <c r="I37" s="143"/>
    </row>
    <row r="38" spans="4:9" ht="15" x14ac:dyDescent="0.2">
      <c r="H38" s="140"/>
      <c r="I38" s="144"/>
    </row>
    <row r="39" spans="4:9" ht="15" x14ac:dyDescent="0.2">
      <c r="H39" s="141"/>
      <c r="I39" s="144"/>
    </row>
    <row r="40" spans="4:9" ht="15" x14ac:dyDescent="0.2">
      <c r="H40" s="141"/>
      <c r="I40" s="143"/>
    </row>
    <row r="41" spans="4:9" ht="15" x14ac:dyDescent="0.2">
      <c r="D41" s="136"/>
      <c r="H41" s="141"/>
      <c r="I41" s="144"/>
    </row>
    <row r="42" spans="4:9" ht="15" x14ac:dyDescent="0.2">
      <c r="D42" s="136"/>
      <c r="H42" s="140"/>
      <c r="I42" s="144"/>
    </row>
    <row r="43" spans="4:9" ht="15" x14ac:dyDescent="0.2">
      <c r="D43" s="136"/>
      <c r="H43" s="141"/>
      <c r="I43" s="144"/>
    </row>
    <row r="44" spans="4:9" ht="15" x14ac:dyDescent="0.2">
      <c r="D44" s="136"/>
      <c r="H44" s="141"/>
      <c r="I44" s="144"/>
    </row>
    <row r="45" spans="4:9" ht="15" x14ac:dyDescent="0.2">
      <c r="D45" s="136"/>
      <c r="H45" s="141"/>
      <c r="I45" s="144"/>
    </row>
    <row r="46" spans="4:9" ht="15" x14ac:dyDescent="0.2">
      <c r="D46" s="136"/>
      <c r="H46" s="141"/>
      <c r="I46" s="143"/>
    </row>
    <row r="47" spans="4:9" ht="15" x14ac:dyDescent="0.2">
      <c r="H47" s="141"/>
      <c r="I47" s="144"/>
    </row>
    <row r="48" spans="4:9" ht="16" x14ac:dyDescent="0.2">
      <c r="H48" s="142"/>
      <c r="I48" s="144"/>
    </row>
    <row r="49" spans="8:9" ht="15" x14ac:dyDescent="0.2">
      <c r="H49" s="140"/>
      <c r="I49" s="144"/>
    </row>
    <row r="50" spans="8:9" ht="15" x14ac:dyDescent="0.2">
      <c r="H50" s="141"/>
      <c r="I50" s="144"/>
    </row>
    <row r="51" spans="8:9" ht="15" x14ac:dyDescent="0.2">
      <c r="H51" s="141"/>
      <c r="I51" s="143"/>
    </row>
    <row r="52" spans="8:9" ht="15" x14ac:dyDescent="0.2">
      <c r="H52" s="141"/>
      <c r="I52" s="143"/>
    </row>
    <row r="53" spans="8:9" ht="15" x14ac:dyDescent="0.2">
      <c r="H53" s="141"/>
      <c r="I53" s="143"/>
    </row>
    <row r="54" spans="8:9" ht="15" x14ac:dyDescent="0.2">
      <c r="H54" s="141"/>
      <c r="I54" s="144"/>
    </row>
    <row r="55" spans="8:9" ht="15" x14ac:dyDescent="0.2">
      <c r="H55" s="140"/>
      <c r="I55" s="144"/>
    </row>
    <row r="56" spans="8:9" ht="15" x14ac:dyDescent="0.2">
      <c r="H56" s="141"/>
      <c r="I56" s="144"/>
    </row>
    <row r="57" spans="8:9" ht="15" x14ac:dyDescent="0.2">
      <c r="H57" s="141"/>
      <c r="I57" s="144"/>
    </row>
    <row r="58" spans="8:9" ht="15" x14ac:dyDescent="0.2">
      <c r="H58" s="141"/>
      <c r="I58" s="143"/>
    </row>
    <row r="59" spans="8:9" ht="15" x14ac:dyDescent="0.2">
      <c r="H59" s="141"/>
      <c r="I59" s="144"/>
    </row>
    <row r="60" spans="8:9" ht="15" x14ac:dyDescent="0.2">
      <c r="H60" s="141"/>
      <c r="I60" s="144"/>
    </row>
    <row r="61" spans="8:9" ht="15" x14ac:dyDescent="0.2">
      <c r="H61" s="140"/>
      <c r="I61" s="144"/>
    </row>
    <row r="62" spans="8:9" ht="15" x14ac:dyDescent="0.2">
      <c r="H62" s="141"/>
      <c r="I62" s="144"/>
    </row>
    <row r="63" spans="8:9" ht="15" x14ac:dyDescent="0.2">
      <c r="H63" s="141"/>
      <c r="I63" s="144"/>
    </row>
    <row r="64" spans="8:9" ht="15" x14ac:dyDescent="0.2">
      <c r="H64" s="141"/>
    </row>
    <row r="65" spans="8:8" ht="15" x14ac:dyDescent="0.2">
      <c r="H65" s="141"/>
    </row>
  </sheetData>
  <mergeCells count="3">
    <mergeCell ref="A21:F21"/>
    <mergeCell ref="A23:B23"/>
    <mergeCell ref="H1:J1"/>
  </mergeCells>
  <phoneticPr fontId="2" type="noConversion"/>
  <dataValidations count="1">
    <dataValidation type="list" allowBlank="1" showInputMessage="1" showErrorMessage="1" sqref="C2:C20" xr:uid="{8ECE6CAD-8952-E243-B49D-D34EF2ABA775}">
      <formula1>"Detection,Notification,Response,"</formula1>
    </dataValidation>
  </dataValidations>
  <pageMargins left="0.7" right="0.7" top="0.75" bottom="0.75" header="0.3" footer="0.3"/>
  <pageSetup orientation="portrait" horizontalDpi="0" verticalDpi="0"/>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FCFACDA4-443C-A444-BBA6-6BF35396E6FC}">
          <x14:formula1>
            <xm:f>Dropdowns!$C$2:$C$60</xm:f>
          </x14:formula1>
          <xm:sqref>F2:F20</xm:sqref>
        </x14:dataValidation>
        <x14:dataValidation type="list" allowBlank="1" showInputMessage="1" showErrorMessage="1" xr:uid="{127EEDFB-6EED-6E45-8C45-89004EDE0651}">
          <x14:formula1>
            <xm:f>Dropdowns!$B$2:$B$23</xm:f>
          </x14:formula1>
          <xm:sqref>E2:E20</xm:sqref>
        </x14:dataValidation>
        <x14:dataValidation type="list" allowBlank="1" showInputMessage="1" showErrorMessage="1" xr:uid="{9F87C254-3CF9-EB4A-A80E-1471F31E5794}">
          <x14:formula1>
            <xm:f>Dropdowns!$A$2:$A$11</xm:f>
          </x14:formula1>
          <xm:sqref>D20</xm:sqref>
        </x14:dataValidation>
        <x14:dataValidation type="list" allowBlank="1" showInputMessage="1" showErrorMessage="1" xr:uid="{B17C8E0A-A1CE-1C49-A092-EC3DC50D5B9D}">
          <x14:formula1>
            <xm:f>Dropdowns!$A$2:$A$38</xm:f>
          </x14:formula1>
          <xm:sqref>D2:D19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0655-77E4-4C4D-A86A-86EBCA33E9CA}">
  <sheetPr>
    <tabColor theme="0" tint="-0.249977111117893"/>
  </sheetPr>
  <dimension ref="A1:D60"/>
  <sheetViews>
    <sheetView workbookViewId="0">
      <selection activeCell="B17" sqref="B17"/>
    </sheetView>
  </sheetViews>
  <sheetFormatPr baseColWidth="10" defaultColWidth="11.5" defaultRowHeight="13" x14ac:dyDescent="0.15"/>
  <cols>
    <col min="1" max="1" width="74.1640625" customWidth="1"/>
    <col min="2" max="2" width="60.1640625" customWidth="1"/>
    <col min="3" max="3" width="114.6640625" customWidth="1"/>
  </cols>
  <sheetData>
    <row r="1" spans="1:4" s="173" customFormat="1" ht="40" customHeight="1" x14ac:dyDescent="0.2">
      <c r="A1" s="174" t="s">
        <v>184</v>
      </c>
      <c r="B1" s="174" t="s">
        <v>187</v>
      </c>
      <c r="C1" s="174" t="s">
        <v>188</v>
      </c>
      <c r="D1" s="172" t="s">
        <v>137</v>
      </c>
    </row>
    <row r="2" spans="1:4" ht="14" x14ac:dyDescent="0.15">
      <c r="A2" s="1" t="s">
        <v>141</v>
      </c>
      <c r="B2" s="146" t="s">
        <v>189</v>
      </c>
      <c r="C2" s="146" t="s">
        <v>190</v>
      </c>
      <c r="D2" s="145" t="s">
        <v>137</v>
      </c>
    </row>
    <row r="3" spans="1:4" ht="14" x14ac:dyDescent="0.15">
      <c r="A3" s="1" t="s">
        <v>144</v>
      </c>
      <c r="B3" s="146" t="s">
        <v>191</v>
      </c>
      <c r="C3" s="146" t="s">
        <v>192</v>
      </c>
      <c r="D3" s="145" t="s">
        <v>137</v>
      </c>
    </row>
    <row r="4" spans="1:4" ht="14" x14ac:dyDescent="0.15">
      <c r="A4" s="1" t="s">
        <v>147</v>
      </c>
      <c r="B4" s="146" t="s">
        <v>193</v>
      </c>
      <c r="C4" s="146" t="s">
        <v>194</v>
      </c>
      <c r="D4" s="145" t="s">
        <v>137</v>
      </c>
    </row>
    <row r="5" spans="1:4" ht="14" x14ac:dyDescent="0.15">
      <c r="A5" s="1" t="s">
        <v>150</v>
      </c>
      <c r="B5" s="146" t="s">
        <v>195</v>
      </c>
      <c r="C5" s="146" t="s">
        <v>196</v>
      </c>
      <c r="D5" s="145" t="s">
        <v>137</v>
      </c>
    </row>
    <row r="6" spans="1:4" ht="14" x14ac:dyDescent="0.15">
      <c r="A6" s="1" t="s">
        <v>156</v>
      </c>
      <c r="B6" s="146" t="s">
        <v>197</v>
      </c>
      <c r="C6" s="146" t="s">
        <v>198</v>
      </c>
      <c r="D6" s="145" t="s">
        <v>137</v>
      </c>
    </row>
    <row r="7" spans="1:4" ht="14" x14ac:dyDescent="0.15">
      <c r="A7" s="1" t="s">
        <v>159</v>
      </c>
      <c r="B7" s="146" t="s">
        <v>199</v>
      </c>
      <c r="C7" s="146" t="s">
        <v>200</v>
      </c>
      <c r="D7" s="145" t="s">
        <v>137</v>
      </c>
    </row>
    <row r="8" spans="1:4" ht="14" x14ac:dyDescent="0.15">
      <c r="A8" s="1" t="s">
        <v>162</v>
      </c>
      <c r="B8" s="146" t="s">
        <v>201</v>
      </c>
      <c r="C8" s="146" t="s">
        <v>202</v>
      </c>
      <c r="D8" s="145" t="s">
        <v>137</v>
      </c>
    </row>
    <row r="9" spans="1:4" ht="14" x14ac:dyDescent="0.15">
      <c r="A9" s="1" t="s">
        <v>165</v>
      </c>
      <c r="B9" s="146" t="s">
        <v>203</v>
      </c>
      <c r="C9" s="146" t="s">
        <v>204</v>
      </c>
      <c r="D9" s="145" t="s">
        <v>137</v>
      </c>
    </row>
    <row r="10" spans="1:4" ht="14" x14ac:dyDescent="0.15">
      <c r="A10" s="1" t="s">
        <v>168</v>
      </c>
      <c r="B10" s="146" t="s">
        <v>205</v>
      </c>
      <c r="C10" s="146" t="s">
        <v>206</v>
      </c>
      <c r="D10" s="145" t="s">
        <v>137</v>
      </c>
    </row>
    <row r="11" spans="1:4" ht="14" x14ac:dyDescent="0.15">
      <c r="A11" s="1" t="s">
        <v>171</v>
      </c>
      <c r="B11" s="146" t="s">
        <v>207</v>
      </c>
      <c r="C11" s="146" t="s">
        <v>208</v>
      </c>
      <c r="D11" s="145" t="s">
        <v>137</v>
      </c>
    </row>
    <row r="12" spans="1:4" ht="14" x14ac:dyDescent="0.15">
      <c r="A12" s="1" t="s">
        <v>176</v>
      </c>
      <c r="B12" s="146" t="s">
        <v>209</v>
      </c>
      <c r="C12" s="146" t="s">
        <v>210</v>
      </c>
      <c r="D12" s="145" t="s">
        <v>137</v>
      </c>
    </row>
    <row r="13" spans="1:4" ht="14" x14ac:dyDescent="0.15">
      <c r="A13" s="1" t="s">
        <v>178</v>
      </c>
      <c r="B13" s="146" t="s">
        <v>211</v>
      </c>
      <c r="C13" s="146" t="s">
        <v>212</v>
      </c>
      <c r="D13" s="145" t="s">
        <v>137</v>
      </c>
    </row>
    <row r="14" spans="1:4" ht="14" x14ac:dyDescent="0.15">
      <c r="A14" s="1" t="s">
        <v>180</v>
      </c>
      <c r="B14" s="146" t="s">
        <v>213</v>
      </c>
      <c r="C14" s="146" t="s">
        <v>214</v>
      </c>
      <c r="D14" s="145" t="s">
        <v>137</v>
      </c>
    </row>
    <row r="15" spans="1:4" ht="14" x14ac:dyDescent="0.15">
      <c r="A15" s="1" t="s">
        <v>181</v>
      </c>
      <c r="B15" s="146" t="s">
        <v>215</v>
      </c>
      <c r="C15" s="146" t="s">
        <v>216</v>
      </c>
      <c r="D15" s="145" t="s">
        <v>137</v>
      </c>
    </row>
    <row r="16" spans="1:4" ht="14" x14ac:dyDescent="0.15">
      <c r="A16" s="1" t="s">
        <v>142</v>
      </c>
      <c r="B16" s="146" t="s">
        <v>217</v>
      </c>
      <c r="C16" s="146" t="s">
        <v>218</v>
      </c>
      <c r="D16" s="145" t="s">
        <v>137</v>
      </c>
    </row>
    <row r="17" spans="1:4" ht="14" x14ac:dyDescent="0.15">
      <c r="A17" s="1" t="s">
        <v>145</v>
      </c>
      <c r="B17" s="146" t="s">
        <v>219</v>
      </c>
      <c r="C17" s="146" t="s">
        <v>220</v>
      </c>
      <c r="D17" s="145" t="s">
        <v>137</v>
      </c>
    </row>
    <row r="18" spans="1:4" ht="14" x14ac:dyDescent="0.15">
      <c r="A18" s="1" t="s">
        <v>148</v>
      </c>
      <c r="B18" s="146" t="s">
        <v>221</v>
      </c>
      <c r="C18" s="146" t="s">
        <v>222</v>
      </c>
      <c r="D18" s="145" t="s">
        <v>137</v>
      </c>
    </row>
    <row r="19" spans="1:4" ht="14" x14ac:dyDescent="0.15">
      <c r="A19" s="1" t="s">
        <v>151</v>
      </c>
      <c r="B19" s="146" t="s">
        <v>223</v>
      </c>
      <c r="C19" s="146" t="s">
        <v>224</v>
      </c>
      <c r="D19" s="145" t="s">
        <v>137</v>
      </c>
    </row>
    <row r="20" spans="1:4" ht="14" x14ac:dyDescent="0.15">
      <c r="A20" s="1" t="s">
        <v>154</v>
      </c>
      <c r="B20" s="146" t="s">
        <v>225</v>
      </c>
      <c r="C20" s="146" t="s">
        <v>226</v>
      </c>
      <c r="D20" s="145" t="s">
        <v>137</v>
      </c>
    </row>
    <row r="21" spans="1:4" x14ac:dyDescent="0.15">
      <c r="A21" s="1" t="s">
        <v>157</v>
      </c>
      <c r="B21" s="146"/>
      <c r="C21" s="146"/>
      <c r="D21" s="145"/>
    </row>
    <row r="22" spans="1:4" ht="14" x14ac:dyDescent="0.15">
      <c r="A22" s="1" t="s">
        <v>163</v>
      </c>
      <c r="B22" s="111" t="s">
        <v>80</v>
      </c>
      <c r="C22" s="146" t="s">
        <v>227</v>
      </c>
      <c r="D22" s="145" t="s">
        <v>137</v>
      </c>
    </row>
    <row r="23" spans="1:4" ht="14" x14ac:dyDescent="0.15">
      <c r="A23" s="1" t="s">
        <v>166</v>
      </c>
      <c r="B23" s="111" t="s">
        <v>137</v>
      </c>
      <c r="C23" s="146" t="s">
        <v>228</v>
      </c>
      <c r="D23" s="145" t="s">
        <v>137</v>
      </c>
    </row>
    <row r="24" spans="1:4" ht="14" x14ac:dyDescent="0.15">
      <c r="A24" s="1" t="s">
        <v>169</v>
      </c>
      <c r="B24" s="111" t="s">
        <v>137</v>
      </c>
      <c r="C24" s="146" t="s">
        <v>229</v>
      </c>
      <c r="D24" s="145" t="s">
        <v>137</v>
      </c>
    </row>
    <row r="25" spans="1:4" ht="14" x14ac:dyDescent="0.15">
      <c r="A25" s="1" t="s">
        <v>172</v>
      </c>
      <c r="B25" s="111" t="s">
        <v>137</v>
      </c>
      <c r="C25" s="146" t="s">
        <v>230</v>
      </c>
      <c r="D25" s="145" t="s">
        <v>137</v>
      </c>
    </row>
    <row r="26" spans="1:4" ht="14" x14ac:dyDescent="0.15">
      <c r="A26" s="1" t="s">
        <v>143</v>
      </c>
      <c r="B26" s="111" t="s">
        <v>137</v>
      </c>
      <c r="C26" s="146" t="s">
        <v>231</v>
      </c>
      <c r="D26" s="145" t="s">
        <v>137</v>
      </c>
    </row>
    <row r="27" spans="1:4" ht="14" x14ac:dyDescent="0.15">
      <c r="A27" s="1" t="s">
        <v>146</v>
      </c>
      <c r="B27" s="111" t="s">
        <v>137</v>
      </c>
      <c r="C27" s="146" t="s">
        <v>232</v>
      </c>
      <c r="D27" s="145" t="s">
        <v>137</v>
      </c>
    </row>
    <row r="28" spans="1:4" ht="14" x14ac:dyDescent="0.15">
      <c r="A28" s="1" t="s">
        <v>149</v>
      </c>
      <c r="B28" s="111" t="s">
        <v>137</v>
      </c>
      <c r="C28" s="146" t="s">
        <v>233</v>
      </c>
      <c r="D28" s="145" t="s">
        <v>137</v>
      </c>
    </row>
    <row r="29" spans="1:4" ht="14" x14ac:dyDescent="0.15">
      <c r="A29" s="1" t="s">
        <v>152</v>
      </c>
      <c r="B29" s="111" t="s">
        <v>137</v>
      </c>
      <c r="C29" s="146" t="s">
        <v>234</v>
      </c>
      <c r="D29" s="145" t="s">
        <v>137</v>
      </c>
    </row>
    <row r="30" spans="1:4" ht="14" x14ac:dyDescent="0.15">
      <c r="A30" s="1" t="s">
        <v>155</v>
      </c>
      <c r="B30" s="111" t="s">
        <v>137</v>
      </c>
      <c r="C30" s="146" t="s">
        <v>235</v>
      </c>
      <c r="D30" s="145" t="s">
        <v>137</v>
      </c>
    </row>
    <row r="31" spans="1:4" ht="14" x14ac:dyDescent="0.15">
      <c r="A31" s="1" t="s">
        <v>161</v>
      </c>
      <c r="B31" s="111" t="s">
        <v>137</v>
      </c>
      <c r="C31" s="146" t="s">
        <v>236</v>
      </c>
      <c r="D31" s="145" t="s">
        <v>137</v>
      </c>
    </row>
    <row r="32" spans="1:4" ht="14" x14ac:dyDescent="0.15">
      <c r="A32" s="1" t="s">
        <v>164</v>
      </c>
      <c r="B32" s="111" t="s">
        <v>137</v>
      </c>
      <c r="C32" s="146" t="s">
        <v>237</v>
      </c>
      <c r="D32" s="145" t="s">
        <v>137</v>
      </c>
    </row>
    <row r="33" spans="1:4" ht="14" x14ac:dyDescent="0.15">
      <c r="A33" s="1" t="s">
        <v>167</v>
      </c>
      <c r="B33" s="111" t="s">
        <v>137</v>
      </c>
      <c r="C33" s="146" t="s">
        <v>238</v>
      </c>
      <c r="D33" s="145" t="s">
        <v>137</v>
      </c>
    </row>
    <row r="34" spans="1:4" ht="14" x14ac:dyDescent="0.15">
      <c r="A34" s="1" t="s">
        <v>170</v>
      </c>
      <c r="B34" s="111" t="s">
        <v>137</v>
      </c>
      <c r="C34" s="146" t="s">
        <v>239</v>
      </c>
      <c r="D34" s="145" t="s">
        <v>137</v>
      </c>
    </row>
    <row r="35" spans="1:4" ht="14" x14ac:dyDescent="0.15">
      <c r="A35" s="1" t="s">
        <v>173</v>
      </c>
      <c r="B35" s="111" t="s">
        <v>137</v>
      </c>
      <c r="C35" s="146" t="s">
        <v>240</v>
      </c>
      <c r="D35" s="145" t="s">
        <v>137</v>
      </c>
    </row>
    <row r="36" spans="1:4" ht="14" x14ac:dyDescent="0.15">
      <c r="A36" s="1" t="s">
        <v>175</v>
      </c>
      <c r="B36" s="111" t="s">
        <v>137</v>
      </c>
      <c r="C36" s="146" t="s">
        <v>241</v>
      </c>
      <c r="D36" s="145" t="s">
        <v>137</v>
      </c>
    </row>
    <row r="37" spans="1:4" ht="14" x14ac:dyDescent="0.15">
      <c r="A37" s="1" t="s">
        <v>177</v>
      </c>
      <c r="B37" s="111" t="s">
        <v>137</v>
      </c>
      <c r="C37" s="146" t="s">
        <v>242</v>
      </c>
      <c r="D37" s="145" t="s">
        <v>137</v>
      </c>
    </row>
    <row r="38" spans="1:4" ht="14" x14ac:dyDescent="0.15">
      <c r="A38" s="111" t="s">
        <v>243</v>
      </c>
      <c r="B38" s="111" t="s">
        <v>137</v>
      </c>
      <c r="C38" s="146" t="s">
        <v>244</v>
      </c>
      <c r="D38" s="145" t="s">
        <v>137</v>
      </c>
    </row>
    <row r="39" spans="1:4" ht="14" x14ac:dyDescent="0.15">
      <c r="B39" s="111" t="s">
        <v>137</v>
      </c>
      <c r="C39" s="146" t="s">
        <v>245</v>
      </c>
      <c r="D39" s="145" t="s">
        <v>137</v>
      </c>
    </row>
    <row r="40" spans="1:4" ht="14" x14ac:dyDescent="0.15">
      <c r="A40" s="111"/>
      <c r="B40" s="111" t="s">
        <v>137</v>
      </c>
      <c r="C40" s="146" t="s">
        <v>246</v>
      </c>
      <c r="D40" s="145" t="s">
        <v>137</v>
      </c>
    </row>
    <row r="41" spans="1:4" ht="14" x14ac:dyDescent="0.15">
      <c r="A41" s="111"/>
      <c r="B41" s="111" t="s">
        <v>137</v>
      </c>
      <c r="C41" s="146" t="s">
        <v>247</v>
      </c>
      <c r="D41" s="145" t="s">
        <v>137</v>
      </c>
    </row>
    <row r="42" spans="1:4" ht="28" x14ac:dyDescent="0.15">
      <c r="A42" s="111"/>
      <c r="B42" s="111" t="s">
        <v>137</v>
      </c>
      <c r="C42" s="146" t="s">
        <v>248</v>
      </c>
      <c r="D42" s="145" t="s">
        <v>137</v>
      </c>
    </row>
    <row r="43" spans="1:4" ht="14" x14ac:dyDescent="0.15">
      <c r="A43" s="111"/>
      <c r="B43" s="111" t="s">
        <v>137</v>
      </c>
      <c r="C43" s="146" t="s">
        <v>249</v>
      </c>
      <c r="D43" s="145" t="s">
        <v>137</v>
      </c>
    </row>
    <row r="44" spans="1:4" ht="14" x14ac:dyDescent="0.15">
      <c r="A44" s="111"/>
      <c r="B44" s="111" t="s">
        <v>137</v>
      </c>
      <c r="C44" s="146" t="s">
        <v>250</v>
      </c>
      <c r="D44" s="145" t="s">
        <v>137</v>
      </c>
    </row>
    <row r="45" spans="1:4" ht="14" x14ac:dyDescent="0.15">
      <c r="A45" s="111"/>
      <c r="B45" s="111" t="s">
        <v>137</v>
      </c>
      <c r="C45" s="146" t="s">
        <v>251</v>
      </c>
      <c r="D45" s="145" t="s">
        <v>137</v>
      </c>
    </row>
    <row r="46" spans="1:4" ht="14" x14ac:dyDescent="0.15">
      <c r="A46" s="111"/>
      <c r="B46" s="111" t="s">
        <v>137</v>
      </c>
      <c r="C46" s="146" t="s">
        <v>252</v>
      </c>
      <c r="D46" s="145" t="s">
        <v>137</v>
      </c>
    </row>
    <row r="47" spans="1:4" ht="14" x14ac:dyDescent="0.15">
      <c r="A47" s="111"/>
      <c r="B47" s="111" t="s">
        <v>137</v>
      </c>
      <c r="C47" s="146" t="s">
        <v>253</v>
      </c>
      <c r="D47" s="145" t="s">
        <v>137</v>
      </c>
    </row>
    <row r="48" spans="1:4" ht="14" x14ac:dyDescent="0.15">
      <c r="A48" s="111"/>
      <c r="B48" s="111" t="s">
        <v>137</v>
      </c>
      <c r="C48" s="146" t="s">
        <v>254</v>
      </c>
      <c r="D48" s="145" t="s">
        <v>137</v>
      </c>
    </row>
    <row r="49" spans="1:4" ht="14" x14ac:dyDescent="0.15">
      <c r="A49" s="111"/>
      <c r="B49" s="111" t="s">
        <v>137</v>
      </c>
      <c r="C49" s="146" t="s">
        <v>255</v>
      </c>
      <c r="D49" s="145" t="s">
        <v>137</v>
      </c>
    </row>
    <row r="50" spans="1:4" ht="14" x14ac:dyDescent="0.15">
      <c r="A50" s="111"/>
      <c r="B50" s="111" t="s">
        <v>137</v>
      </c>
      <c r="C50" s="146" t="s">
        <v>256</v>
      </c>
      <c r="D50" s="145" t="s">
        <v>137</v>
      </c>
    </row>
    <row r="51" spans="1:4" ht="14" x14ac:dyDescent="0.15">
      <c r="A51" s="111"/>
      <c r="B51" s="111" t="s">
        <v>137</v>
      </c>
      <c r="C51" s="146" t="s">
        <v>257</v>
      </c>
      <c r="D51" s="145" t="s">
        <v>137</v>
      </c>
    </row>
    <row r="52" spans="1:4" ht="14" x14ac:dyDescent="0.15">
      <c r="A52" s="111"/>
      <c r="B52" s="111" t="s">
        <v>137</v>
      </c>
      <c r="C52" s="146" t="s">
        <v>258</v>
      </c>
      <c r="D52" s="145" t="s">
        <v>137</v>
      </c>
    </row>
    <row r="53" spans="1:4" ht="14" x14ac:dyDescent="0.15">
      <c r="A53" s="111"/>
      <c r="B53" s="111"/>
      <c r="C53" s="146" t="s">
        <v>259</v>
      </c>
      <c r="D53" s="111"/>
    </row>
    <row r="54" spans="1:4" ht="14" x14ac:dyDescent="0.15">
      <c r="A54" s="111"/>
      <c r="B54" s="111"/>
      <c r="C54" s="146" t="s">
        <v>260</v>
      </c>
      <c r="D54" s="111"/>
    </row>
    <row r="55" spans="1:4" ht="14" x14ac:dyDescent="0.15">
      <c r="A55" s="111"/>
      <c r="B55" s="111"/>
      <c r="C55" s="146" t="s">
        <v>261</v>
      </c>
      <c r="D55" s="111"/>
    </row>
    <row r="56" spans="1:4" ht="14" x14ac:dyDescent="0.15">
      <c r="A56" s="111"/>
      <c r="B56" s="111"/>
      <c r="C56" s="146" t="s">
        <v>262</v>
      </c>
      <c r="D56" s="111"/>
    </row>
    <row r="57" spans="1:4" ht="14" x14ac:dyDescent="0.15">
      <c r="A57" s="111"/>
      <c r="B57" s="111"/>
      <c r="C57" s="146" t="s">
        <v>263</v>
      </c>
      <c r="D57" s="111"/>
    </row>
    <row r="58" spans="1:4" ht="14" x14ac:dyDescent="0.15">
      <c r="A58" s="111"/>
      <c r="B58" s="111"/>
      <c r="C58" s="146" t="s">
        <v>264</v>
      </c>
      <c r="D58" s="111"/>
    </row>
    <row r="59" spans="1:4" x14ac:dyDescent="0.15">
      <c r="A59" s="111"/>
      <c r="B59" s="111"/>
      <c r="C59" s="111" t="s">
        <v>80</v>
      </c>
      <c r="D59" s="111"/>
    </row>
    <row r="60" spans="1:4" ht="14" x14ac:dyDescent="0.15">
      <c r="A60" s="111"/>
      <c r="B60" s="111"/>
      <c r="C60" s="146" t="s">
        <v>137</v>
      </c>
      <c r="D60" s="1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B71C273E20C4095B634201CDD2539" ma:contentTypeVersion="21" ma:contentTypeDescription="Create a new document." ma:contentTypeScope="" ma:versionID="4fd4f79988136f43c28172c91fecd123">
  <xsd:schema xmlns:xsd="http://www.w3.org/2001/XMLSchema" xmlns:xs="http://www.w3.org/2001/XMLSchema" xmlns:p="http://schemas.microsoft.com/office/2006/metadata/properties" xmlns:ns2="ca299543-0ab4-429f-8927-bf8e8716a0c2" xmlns:ns3="d27c8f07-e503-4122-80c5-e52ee84151d4" targetNamespace="http://schemas.microsoft.com/office/2006/metadata/properties" ma:root="true" ma:fieldsID="e409df79084459e3f9c0349149ccb383" ns2:_="" ns3:_="">
    <xsd:import namespace="ca299543-0ab4-429f-8927-bf8e8716a0c2"/>
    <xsd:import namespace="d27c8f07-e503-4122-80c5-e52ee84151d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Comments" minOccurs="0"/>
                <xsd:element ref="ns2:MediaServiceObjectDetectorVersions" minOccurs="0"/>
                <xsd:element ref="ns2:MediaServiceSearchProperties" minOccurs="0"/>
                <xsd:element ref="ns2:TranslatedLa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299543-0ab4-429f-8927-bf8e8716a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2f55c54-333a-4ed3-a999-6f0836af511a"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Comments" ma:index="24" nillable="true" ma:displayName="Comments" ma:format="Dropdown" ma:internalName="Comments">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ranslatedLang" ma:index="27" nillable="true" ma:displayName="Translated Language" ma:internalName="TranslatedLang">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7c8f07-e503-4122-80c5-e52ee84151d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4d5955-93c2-4535-8179-a5e838035f88}" ma:internalName="TaxCatchAll" ma:showField="CatchAllData" ma:web="d27c8f07-e503-4122-80c5-e52ee84151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299543-0ab4-429f-8927-bf8e8716a0c2">
      <Terms xmlns="http://schemas.microsoft.com/office/infopath/2007/PartnerControls"/>
    </lcf76f155ced4ddcb4097134ff3c332f>
    <TaxCatchAll xmlns="d27c8f07-e503-4122-80c5-e52ee84151d4" xsi:nil="true"/>
    <Comments xmlns="ca299543-0ab4-429f-8927-bf8e8716a0c2" xsi:nil="true"/>
    <TranslatedLang xmlns="ca299543-0ab4-429f-8927-bf8e8716a0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8F14AC-CD2A-4098-A545-ED51815B1D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299543-0ab4-429f-8927-bf8e8716a0c2"/>
    <ds:schemaRef ds:uri="d27c8f07-e503-4122-80c5-e52ee84151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69110F-2BA6-4F1F-8FEF-FF5EF0FEF70B}">
  <ds:schemaRef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http://purl.org/dc/dcmitype/"/>
    <ds:schemaRef ds:uri="http://schemas.microsoft.com/office/infopath/2007/PartnerControls"/>
    <ds:schemaRef ds:uri="d27c8f07-e503-4122-80c5-e52ee84151d4"/>
    <ds:schemaRef ds:uri="ca299543-0ab4-429f-8927-bf8e8716a0c2"/>
    <ds:schemaRef ds:uri="http://purl.org/dc/terms/"/>
  </ds:schemaRefs>
</ds:datastoreItem>
</file>

<file path=customXml/itemProps3.xml><?xml version="1.0" encoding="utf-8"?>
<ds:datastoreItem xmlns:ds="http://schemas.openxmlformats.org/officeDocument/2006/customXml" ds:itemID="{A1A9F71B-A73C-441B-BC78-BEA2E1FDB3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Input timeliness data</vt:lpstr>
      <vt:lpstr>2. Assess 7-1-7 results</vt:lpstr>
      <vt:lpstr>3. Track actions</vt:lpstr>
      <vt:lpstr>4. Categorize bottlenecks</vt:lpstr>
      <vt:lpstr>Dropdowns</vt:lpstr>
      <vt:lpstr>DETECTION</vt:lpstr>
      <vt:lpstr>EFFECTIVE_RESPONSE</vt:lpstr>
      <vt:lpstr>EFFECTIVE_RESPONSE_COMPONENTS</vt:lpstr>
      <vt:lpstr>NOTIFICATION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B</dc:creator>
  <cp:keywords/>
  <dc:description/>
  <cp:lastModifiedBy>Marie Deveaux</cp:lastModifiedBy>
  <cp:revision/>
  <dcterms:created xsi:type="dcterms:W3CDTF">2021-09-07T17:51:41Z</dcterms:created>
  <dcterms:modified xsi:type="dcterms:W3CDTF">2025-01-13T16:50:25Z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0x010100173B71C273E20C4095B634201CDD2539</vt:lpwstr>
  </property>
  <property fmtid="{D5CDD505-2E9C-101B-9397-08002B2CF9AE}" pid="3" name="Order">
    <vt:r8>8400</vt:r8>
  </property>
  <property fmtid="{D5CDD505-2E9C-101B-9397-08002B2CF9AE}" pid="4" name="_dlc_DocIdItemGuid">
    <vt:lpwstr>0a97f887-8ae2-56de-d93b-2d229af33972</vt:lpwstr>
  </property>
  <property fmtid="{D5CDD505-2E9C-101B-9397-08002B2CF9AE}" pid="5" name="MSIP_Label_defa4170-0d19-0005-0004-bc88714345d2_Enabled">
    <vt:lpwstr>true</vt:lpwstr>
  </property>
  <property fmtid="{D5CDD505-2E9C-101B-9397-08002B2CF9AE}" pid="6" name="MSIP_Label_defa4170-0d19-0005-0004-bc88714345d2_SetDate">
    <vt:lpwstr>2022-12-08T07:01:10Z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762de5b4-45da-4234-a5e1-ee3e978f8a57</vt:lpwstr>
  </property>
  <property fmtid="{D5CDD505-2E9C-101B-9397-08002B2CF9AE}" pid="10" name="MSIP_Label_defa4170-0d19-0005-0004-bc88714345d2_ActionId">
    <vt:lpwstr>300977b7-affd-4885-beb4-5862363228f8</vt:lpwstr>
  </property>
  <property fmtid="{D5CDD505-2E9C-101B-9397-08002B2CF9AE}" pid="11" name="MSIP_Label_defa4170-0d19-0005-0004-bc88714345d2_ContentBits">
    <vt:lpwstr>0</vt:lpwstr>
  </property>
  <property fmtid="{D5CDD505-2E9C-101B-9397-08002B2CF9AE}" pid="12" name="MediaServiceImageTags">
    <vt:lpwstr/>
  </property>
</Properties>
</file>