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hidePivotFieldList="1"/>
  <mc:AlternateContent xmlns:mc="http://schemas.openxmlformats.org/markup-compatibility/2006">
    <mc:Choice Requires="x15">
      <x15ac:absPath xmlns:x15ac="http://schemas.microsoft.com/office/spreadsheetml/2010/11/ac" url="/Users/mdeveaux/Downloads/March 2024 tool update/"/>
    </mc:Choice>
  </mc:AlternateContent>
  <xr:revisionPtr revIDLastSave="0" documentId="13_ncr:1_{49C2230F-CF4C-434C-810D-13B766432295}" xr6:coauthVersionLast="47" xr6:coauthVersionMax="47" xr10:uidLastSave="{00000000-0000-0000-0000-000000000000}"/>
  <bookViews>
    <workbookView xWindow="1000" yWindow="760" windowWidth="29240" windowHeight="18600" tabRatio="758" xr2:uid="{00000000-000D-0000-FFFF-FFFF00000000}"/>
  </bookViews>
  <sheets>
    <sheet name="1. Saisir les données relatives" sheetId="1" r:id="rId1"/>
    <sheet name="2. Évaluer les résultats 7-1-7" sheetId="2" r:id="rId2"/>
    <sheet name="3. Suivre les mesures correctiv" sheetId="3" r:id="rId3"/>
    <sheet name="Facultatif | Analyser les goule" sheetId="4" r:id="rId4"/>
    <sheet name="Dropdowns" sheetId="5" state="hidden" r:id="rId5"/>
  </sheets>
  <definedNames>
    <definedName name="DETECTION">'2. Évaluer les résultats 7-1-7'!$G$2:$G$18</definedName>
    <definedName name="EFFECTIVE_RESPONSE">'2. Évaluer les résultats 7-1-7'!$P$2:$P$18</definedName>
    <definedName name="EFFECTIVE_RESPONSE_COMPONENTS">'2. Évaluer les résultats 7-1-7'!$I$2:$I$18</definedName>
    <definedName name="NOTIFICATION">'2. Évaluer les résultats 7-1-7'!$H$2:$H$18</definedName>
  </definedNames>
  <calcPr calcId="191029"/>
  <pivotCaches>
    <pivotCache cacheId="1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2" l="1"/>
  <c r="N18" i="2"/>
  <c r="M18" i="2"/>
  <c r="L18" i="2"/>
  <c r="K18" i="2"/>
  <c r="J18" i="2"/>
  <c r="I18" i="2"/>
  <c r="P18" i="2" s="1"/>
  <c r="H18" i="2"/>
  <c r="G18" i="2"/>
  <c r="B18" i="2"/>
  <c r="O17" i="2"/>
  <c r="N17" i="2"/>
  <c r="M17" i="2"/>
  <c r="L17" i="2"/>
  <c r="K17" i="2"/>
  <c r="J17" i="2"/>
  <c r="I17" i="2"/>
  <c r="H17" i="2"/>
  <c r="G17" i="2"/>
  <c r="O16" i="2"/>
  <c r="N16" i="2"/>
  <c r="M16" i="2"/>
  <c r="L16" i="2"/>
  <c r="K16" i="2"/>
  <c r="J16" i="2"/>
  <c r="I16" i="2"/>
  <c r="H16" i="2"/>
  <c r="G16" i="2"/>
  <c r="O15" i="2"/>
  <c r="N15" i="2"/>
  <c r="M15" i="2"/>
  <c r="L15" i="2"/>
  <c r="K15" i="2"/>
  <c r="J15" i="2"/>
  <c r="I15" i="2"/>
  <c r="H15" i="2"/>
  <c r="G15" i="2"/>
  <c r="O14" i="2"/>
  <c r="N14" i="2"/>
  <c r="M14" i="2"/>
  <c r="L14" i="2"/>
  <c r="K14" i="2"/>
  <c r="J14" i="2"/>
  <c r="I14" i="2"/>
  <c r="H14" i="2"/>
  <c r="G14" i="2"/>
  <c r="O13" i="2"/>
  <c r="N13" i="2"/>
  <c r="M13" i="2"/>
  <c r="L13" i="2"/>
  <c r="K13" i="2"/>
  <c r="J13" i="2"/>
  <c r="I13" i="2"/>
  <c r="H13" i="2"/>
  <c r="G13" i="2"/>
  <c r="O12" i="2"/>
  <c r="N12" i="2"/>
  <c r="M12" i="2"/>
  <c r="L12" i="2"/>
  <c r="K12" i="2"/>
  <c r="J12" i="2"/>
  <c r="I12" i="2"/>
  <c r="H12" i="2"/>
  <c r="G12" i="2"/>
  <c r="O11" i="2"/>
  <c r="N11" i="2"/>
  <c r="M11" i="2"/>
  <c r="L11" i="2"/>
  <c r="K11" i="2"/>
  <c r="J11" i="2"/>
  <c r="I11" i="2"/>
  <c r="H11" i="2"/>
  <c r="G11" i="2"/>
  <c r="O10" i="2"/>
  <c r="N10" i="2"/>
  <c r="M10" i="2"/>
  <c r="L10" i="2"/>
  <c r="K10" i="2"/>
  <c r="J10" i="2"/>
  <c r="I10" i="2"/>
  <c r="H10" i="2"/>
  <c r="G10" i="2"/>
  <c r="O9" i="2"/>
  <c r="N9" i="2"/>
  <c r="M9" i="2"/>
  <c r="L9" i="2"/>
  <c r="K9" i="2"/>
  <c r="J9" i="2"/>
  <c r="I9" i="2"/>
  <c r="H9" i="2"/>
  <c r="G9" i="2"/>
  <c r="O8" i="2"/>
  <c r="N8" i="2"/>
  <c r="M8" i="2"/>
  <c r="L8" i="2"/>
  <c r="K8" i="2"/>
  <c r="J8" i="2"/>
  <c r="I8" i="2"/>
  <c r="H8" i="2"/>
  <c r="G8" i="2"/>
  <c r="O7" i="2"/>
  <c r="N7" i="2"/>
  <c r="M7" i="2"/>
  <c r="L7" i="2"/>
  <c r="K7" i="2"/>
  <c r="J7" i="2"/>
  <c r="I7" i="2"/>
  <c r="H7" i="2"/>
  <c r="G7" i="2"/>
  <c r="O6" i="2"/>
  <c r="N6" i="2"/>
  <c r="M6" i="2"/>
  <c r="L6" i="2"/>
  <c r="K6" i="2"/>
  <c r="J6" i="2"/>
  <c r="I6" i="2"/>
  <c r="H6" i="2"/>
  <c r="G6" i="2"/>
  <c r="O5" i="2"/>
  <c r="N5" i="2"/>
  <c r="M5" i="2"/>
  <c r="L5" i="2"/>
  <c r="K5" i="2"/>
  <c r="J5" i="2"/>
  <c r="I5" i="2"/>
  <c r="H5" i="2"/>
  <c r="G5" i="2"/>
  <c r="O4" i="2"/>
  <c r="N4" i="2"/>
  <c r="M4" i="2"/>
  <c r="L4" i="2"/>
  <c r="K4" i="2"/>
  <c r="J4" i="2"/>
  <c r="I4" i="2"/>
  <c r="H4" i="2"/>
  <c r="G4" i="2"/>
  <c r="O3" i="2"/>
  <c r="N3" i="2"/>
  <c r="M3" i="2"/>
  <c r="L3" i="2"/>
  <c r="K3" i="2"/>
  <c r="J3" i="2"/>
  <c r="I3" i="2"/>
  <c r="H3" i="2"/>
  <c r="G3" i="2"/>
  <c r="F4" i="2"/>
  <c r="F5" i="2"/>
  <c r="F6" i="2"/>
  <c r="F7" i="2"/>
  <c r="F8" i="2"/>
  <c r="F9" i="2"/>
  <c r="F10" i="2"/>
  <c r="F11" i="2"/>
  <c r="F12" i="2"/>
  <c r="F13" i="2"/>
  <c r="F14" i="2"/>
  <c r="F15" i="2"/>
  <c r="F16" i="2"/>
  <c r="F17" i="2"/>
  <c r="F18" i="2"/>
  <c r="F3" i="2"/>
  <c r="E4" i="2"/>
  <c r="E5" i="2"/>
  <c r="E6" i="2"/>
  <c r="E7" i="2"/>
  <c r="E8" i="2"/>
  <c r="E9" i="2"/>
  <c r="E10" i="2"/>
  <c r="E11" i="2"/>
  <c r="E12" i="2"/>
  <c r="E13" i="2"/>
  <c r="E14" i="2"/>
  <c r="E15" i="2"/>
  <c r="E16" i="2"/>
  <c r="E17" i="2"/>
  <c r="E18" i="2"/>
  <c r="E3" i="2"/>
  <c r="D4" i="2"/>
  <c r="D5" i="2"/>
  <c r="D6" i="2"/>
  <c r="D7" i="2"/>
  <c r="D8" i="2"/>
  <c r="D9" i="2"/>
  <c r="D10" i="2"/>
  <c r="D11" i="2"/>
  <c r="D12" i="2"/>
  <c r="D13" i="2"/>
  <c r="D14" i="2"/>
  <c r="D15" i="2"/>
  <c r="D16" i="2"/>
  <c r="D17" i="2"/>
  <c r="D18" i="2"/>
  <c r="D3" i="2"/>
  <c r="C4" i="2"/>
  <c r="C5" i="2"/>
  <c r="C6" i="2"/>
  <c r="C7" i="2"/>
  <c r="C8" i="2"/>
  <c r="C9" i="2"/>
  <c r="C10" i="2"/>
  <c r="C11" i="2"/>
  <c r="C12" i="2"/>
  <c r="C13" i="2"/>
  <c r="C14" i="2"/>
  <c r="C15" i="2"/>
  <c r="C16" i="2"/>
  <c r="C17" i="2"/>
  <c r="C18" i="2"/>
  <c r="C3" i="2"/>
  <c r="B4" i="2"/>
  <c r="B5" i="2"/>
  <c r="B6" i="2"/>
  <c r="B7" i="2"/>
  <c r="B8" i="2"/>
  <c r="B9" i="2"/>
  <c r="B10" i="2"/>
  <c r="B11" i="2"/>
  <c r="B12" i="2"/>
  <c r="B13" i="2"/>
  <c r="B14" i="2"/>
  <c r="B15" i="2"/>
  <c r="B16" i="2"/>
  <c r="B17" i="2"/>
  <c r="B3" i="2"/>
  <c r="C45" i="2" l="1"/>
  <c r="D45" i="2"/>
  <c r="E45" i="2"/>
  <c r="F45" i="2"/>
  <c r="G45" i="2"/>
  <c r="H45" i="2"/>
  <c r="I45" i="2"/>
  <c r="J45" i="2"/>
  <c r="AB4" i="1" l="1"/>
  <c r="P3" i="2" s="1"/>
  <c r="AB5" i="1"/>
  <c r="P4" i="2" s="1"/>
  <c r="AB6" i="1"/>
  <c r="P5" i="2" s="1"/>
  <c r="AB7" i="1"/>
  <c r="P6" i="2" s="1"/>
  <c r="AB8" i="1"/>
  <c r="P7" i="2" s="1"/>
  <c r="AB9" i="1"/>
  <c r="P8" i="2" s="1"/>
  <c r="AB10" i="1"/>
  <c r="P9" i="2" s="1"/>
  <c r="AB11" i="1"/>
  <c r="P10" i="2" s="1"/>
  <c r="AB12" i="1"/>
  <c r="P11" i="2" s="1"/>
  <c r="AB13" i="1"/>
  <c r="P12" i="2" s="1"/>
  <c r="AB14" i="1"/>
  <c r="P13" i="2" s="1"/>
  <c r="AB15" i="1"/>
  <c r="P14" i="2" s="1"/>
  <c r="AB16" i="1"/>
  <c r="P15" i="2" s="1"/>
  <c r="AB17" i="1"/>
  <c r="P16" i="2" s="1"/>
  <c r="AB18" i="1"/>
  <c r="P17" i="2" s="1"/>
  <c r="F36" i="2" l="1"/>
  <c r="G19" i="2" l="1"/>
  <c r="J20" i="2"/>
  <c r="D46" i="2" s="1"/>
  <c r="G20" i="2"/>
  <c r="H20" i="2"/>
  <c r="K19" i="2"/>
  <c r="E47" i="2" s="1"/>
  <c r="J19" i="2"/>
  <c r="D47" i="2" s="1"/>
  <c r="L19" i="2"/>
  <c r="F47" i="2" s="1"/>
  <c r="M19" i="2"/>
  <c r="G47" i="2" s="1"/>
  <c r="K20" i="2"/>
  <c r="E46" i="2" s="1"/>
  <c r="I19" i="2"/>
  <c r="C47" i="2" s="1"/>
  <c r="L20" i="2"/>
  <c r="F46" i="2" s="1"/>
  <c r="M20" i="2"/>
  <c r="G46" i="2" s="1"/>
  <c r="I20" i="2"/>
  <c r="C46" i="2" s="1"/>
  <c r="O19" i="2"/>
  <c r="I47" i="2" s="1"/>
  <c r="N19" i="2"/>
  <c r="H47" i="2" s="1"/>
  <c r="O20" i="2"/>
  <c r="I46" i="2" s="1"/>
  <c r="N20" i="2"/>
  <c r="H46" i="2" s="1"/>
  <c r="H19" i="2"/>
  <c r="C40" i="2"/>
  <c r="C41" i="2" s="1"/>
  <c r="D40" i="2"/>
  <c r="D41" i="2" s="1"/>
  <c r="F40" i="2" l="1"/>
  <c r="F41" i="2" s="1"/>
  <c r="P20" i="2"/>
  <c r="E40" i="2"/>
  <c r="E41" i="2" s="1"/>
  <c r="P19" i="2"/>
  <c r="J47" i="2"/>
  <c r="J46" i="2"/>
</calcChain>
</file>

<file path=xl/sharedStrings.xml><?xml version="1.0" encoding="utf-8"?>
<sst xmlns="http://schemas.openxmlformats.org/spreadsheetml/2006/main" count="818" uniqueCount="284">
  <si>
    <t>INFORMATIONS SUR L'ÉVÉNEMENT</t>
  </si>
  <si>
    <t>DÉTECTION</t>
  </si>
  <si>
    <t xml:space="preserve">NOTIFICATION </t>
  </si>
  <si>
    <t>RIPOSTE</t>
  </si>
  <si>
    <t>NOTES</t>
  </si>
  <si>
    <t>DE FIN</t>
  </si>
  <si>
    <r>
      <rPr>
        <b/>
        <sz val="9"/>
        <color rgb="FF000000"/>
        <rFont val="Arial"/>
        <family val="2"/>
      </rPr>
      <t xml:space="preserve">
</t>
    </r>
    <r>
      <rPr>
        <b/>
        <sz val="9"/>
        <color rgb="FF000000"/>
        <rFont val="Arial"/>
        <family val="2"/>
      </rPr>
      <t xml:space="preserve">Événement
</t>
    </r>
    <r>
      <rPr>
        <sz val="9"/>
        <color rgb="FF000000"/>
        <rFont val="Arial"/>
        <family val="2"/>
      </rPr>
      <t>Nom de la maladie endémique, de la maladie animale, de la maladie non endémique ou d'autres menaces pour la santé</t>
    </r>
  </si>
  <si>
    <r>
      <rPr>
        <b/>
        <sz val="9"/>
        <color rgb="FF000000"/>
        <rFont val="Arial"/>
        <family val="2"/>
      </rPr>
      <t xml:space="preserve">
</t>
    </r>
    <r>
      <rPr>
        <b/>
        <sz val="9"/>
        <color rgb="FF000000"/>
        <rFont val="Arial"/>
        <family val="2"/>
      </rPr>
      <t>Lieu</t>
    </r>
    <r>
      <rPr>
        <sz val="9"/>
        <color rgb="FF000000"/>
        <rFont val="Arial"/>
        <family val="2"/>
      </rPr>
      <t xml:space="preserve">
Niveau de gouvernance le plus élevé (par exemple, région)</t>
    </r>
  </si>
  <si>
    <r>
      <rPr>
        <b/>
        <sz val="9"/>
        <color rgb="FF000000"/>
        <rFont val="Arial"/>
        <family val="2"/>
      </rPr>
      <t xml:space="preserve">
</t>
    </r>
    <r>
      <rPr>
        <b/>
        <sz val="9"/>
        <color rgb="FF000000"/>
        <rFont val="Arial"/>
        <family val="2"/>
      </rPr>
      <t>Lieu</t>
    </r>
    <r>
      <rPr>
        <sz val="9"/>
        <color rgb="FF000000"/>
        <rFont val="Arial"/>
        <family val="2"/>
      </rPr>
      <t xml:space="preserve">
Niveau de gouvernance le plus faible (par exemple, état, province)</t>
    </r>
    <r>
      <rPr>
        <sz val="9"/>
        <color rgb="FF000000"/>
        <rFont val="Arial"/>
        <family val="2"/>
      </rPr>
      <t xml:space="preserve"> </t>
    </r>
  </si>
  <si>
    <r>
      <rPr>
        <b/>
        <sz val="9"/>
        <color rgb="FF000000"/>
        <rFont val="Arial"/>
        <family val="2"/>
      </rPr>
      <t xml:space="preserve">
</t>
    </r>
    <r>
      <rPr>
        <b/>
        <sz val="9"/>
        <color rgb="FF000000"/>
        <rFont val="Arial"/>
        <family val="2"/>
      </rPr>
      <t>Lieu</t>
    </r>
    <r>
      <rPr>
        <sz val="9"/>
        <color rgb="FF000000"/>
        <rFont val="Arial"/>
        <family val="2"/>
      </rPr>
      <t xml:space="preserve">
Niveau de gouvernance le plus faible 
(par exemple, ville ou district)</t>
    </r>
    <r>
      <rPr>
        <sz val="9"/>
        <color rgb="FF000000"/>
        <rFont val="Arial"/>
        <family val="2"/>
      </rPr>
      <t xml:space="preserve"> </t>
    </r>
  </si>
  <si>
    <r>
      <rPr>
        <b/>
        <sz val="9"/>
        <color rgb="FF000000"/>
        <rFont val="Arial"/>
        <family val="2"/>
      </rPr>
      <t xml:space="preserve">
</t>
    </r>
    <r>
      <rPr>
        <b/>
        <sz val="9"/>
        <color rgb="FF000000"/>
        <rFont val="Arial"/>
        <family val="2"/>
      </rPr>
      <t>Description</t>
    </r>
    <r>
      <rPr>
        <sz val="9"/>
        <color rgb="FF000000"/>
        <rFont val="Arial"/>
        <family val="2"/>
      </rPr>
      <t xml:space="preserve">
Justification de l’identification de cette date pour une réponse efficace et toute observation clé.</t>
    </r>
  </si>
  <si>
    <r>
      <rPr>
        <b/>
        <sz val="9"/>
        <color theme="5"/>
        <rFont val="Arial"/>
        <family val="2"/>
      </rPr>
      <t xml:space="preserve">
</t>
    </r>
    <r>
      <rPr>
        <b/>
        <sz val="9"/>
        <color theme="5"/>
        <rFont val="Arial"/>
        <family val="2"/>
      </rPr>
      <t>DATE DE DÉTECTION</t>
    </r>
    <r>
      <rPr>
        <sz val="9"/>
        <color rgb="FF000000"/>
        <rFont val="Arial"/>
        <family val="2"/>
      </rPr>
      <t xml:space="preserve">
Date à laquelle l’événement est détecté pour la première fois par une source 
ou un système</t>
    </r>
  </si>
  <si>
    <r>
      <rPr>
        <b/>
        <sz val="9"/>
        <color rgb="FF000000"/>
        <rFont val="Arial"/>
        <family val="2"/>
      </rPr>
      <t xml:space="preserve">
</t>
    </r>
    <r>
      <rPr>
        <b/>
        <sz val="9"/>
        <color rgb="FF000000"/>
        <rFont val="Arial"/>
        <family val="2"/>
      </rPr>
      <t xml:space="preserve">Goulets d’étranglement
</t>
    </r>
    <r>
      <rPr>
        <sz val="9"/>
        <color rgb="FF000000"/>
        <rFont val="Arial"/>
        <family val="2"/>
      </rPr>
      <t>Facteurs ayant empêché une action rapide.</t>
    </r>
    <r>
      <rPr>
        <sz val="9"/>
        <color rgb="FF000000"/>
        <rFont val="Arial"/>
        <family val="2"/>
      </rPr>
      <t xml:space="preserve"> </t>
    </r>
    <r>
      <rPr>
        <sz val="9"/>
        <color rgb="FF000000"/>
        <rFont val="Arial"/>
        <family val="2"/>
      </rPr>
      <t>Décrire brièvement 3 goulets d’étranglement au maximum, le cas échéant.</t>
    </r>
    <r>
      <rPr>
        <sz val="9"/>
        <color rgb="FF000000"/>
        <rFont val="Arial"/>
        <family val="2"/>
      </rPr>
      <t xml:space="preserve"> </t>
    </r>
    <r>
      <rPr>
        <sz val="9"/>
        <color rgb="FF000000"/>
        <rFont val="Arial"/>
        <family val="2"/>
      </rPr>
      <t>Les goulets d’étranglement sont compilés dans la fiche facultative.</t>
    </r>
  </si>
  <si>
    <r>
      <rPr>
        <b/>
        <sz val="9"/>
        <color rgb="FF000000"/>
        <rFont val="Arial"/>
        <family val="2"/>
      </rPr>
      <t xml:space="preserve">
</t>
    </r>
    <r>
      <rPr>
        <b/>
        <sz val="9"/>
        <color rgb="FF000000"/>
        <rFont val="Arial"/>
        <family val="2"/>
      </rPr>
      <t xml:space="preserve">Éléments facilitateurs
</t>
    </r>
    <r>
      <rPr>
        <sz val="9"/>
        <color rgb="FF000000"/>
        <rFont val="Arial"/>
        <family val="2"/>
      </rPr>
      <t>Facteurs ayant favorisé une action rapide.</t>
    </r>
    <r>
      <rPr>
        <sz val="9"/>
        <color rgb="FF000000"/>
        <rFont val="Arial"/>
        <family val="2"/>
      </rPr>
      <t xml:space="preserve"> </t>
    </r>
    <r>
      <rPr>
        <sz val="9"/>
        <color rgb="FF000000"/>
        <rFont val="Arial"/>
        <family val="2"/>
      </rPr>
      <t>Documentez-les à des fins de plaidoyer et pour en démontrer l’impact.</t>
    </r>
  </si>
  <si>
    <r>
      <rPr>
        <b/>
        <sz val="9"/>
        <color rgb="FFF89736"/>
        <rFont val="Arial"/>
        <family val="2"/>
      </rPr>
      <t xml:space="preserve">
</t>
    </r>
    <r>
      <rPr>
        <b/>
        <sz val="9"/>
        <color rgb="FFF89736"/>
        <rFont val="Arial"/>
        <family val="2"/>
      </rPr>
      <t>DATE DE NOTIFICATION</t>
    </r>
    <r>
      <rPr>
        <sz val="9"/>
        <color rgb="FF000000"/>
        <rFont val="Arial"/>
        <family val="2"/>
      </rPr>
      <t xml:space="preserve">
Date à laquelle l’événement est signalé pour la première fois auprès d’une autorité de santé publique responsable de l’action</t>
    </r>
  </si>
  <si>
    <r>
      <rPr>
        <b/>
        <sz val="9"/>
        <color rgb="FF000000"/>
        <rFont val="Arial"/>
        <family val="2"/>
      </rPr>
      <t xml:space="preserve">
</t>
    </r>
    <r>
      <rPr>
        <b/>
        <sz val="9"/>
        <color rgb="FF000000"/>
        <rFont val="Arial"/>
        <family val="2"/>
      </rPr>
      <t xml:space="preserve">Goulets d’étranglement
</t>
    </r>
    <r>
      <rPr>
        <sz val="9"/>
        <color rgb="FF000000"/>
        <rFont val="Arial"/>
        <family val="2"/>
      </rPr>
      <t>Facteurs ayant empêché une mesure rapide.</t>
    </r>
    <r>
      <rPr>
        <sz val="9"/>
        <color rgb="FF000000"/>
        <rFont val="Arial"/>
        <family val="2"/>
      </rPr>
      <t xml:space="preserve"> </t>
    </r>
    <r>
      <rPr>
        <sz val="9"/>
        <color rgb="FF000000"/>
        <rFont val="Arial"/>
        <family val="2"/>
      </rPr>
      <t>Décrire brièvement 3 goulets d’étranglement au maximum, le cas échéant.</t>
    </r>
    <r>
      <rPr>
        <sz val="9"/>
        <color rgb="FF000000"/>
        <rFont val="Arial"/>
        <family val="2"/>
      </rPr>
      <t xml:space="preserve"> </t>
    </r>
    <r>
      <rPr>
        <sz val="9"/>
        <color rgb="FF000000"/>
        <rFont val="Arial"/>
        <family val="2"/>
      </rPr>
      <t>Les goulets d’étranglement sont compilés dans la fiche facultative.</t>
    </r>
  </si>
  <si>
    <r>
      <rPr>
        <b/>
        <sz val="9"/>
        <color rgb="FF000000"/>
        <rFont val="Arial"/>
        <family val="2"/>
      </rPr>
      <t xml:space="preserve">
</t>
    </r>
    <r>
      <rPr>
        <b/>
        <sz val="9"/>
        <color rgb="FF000000"/>
        <rFont val="Arial"/>
        <family val="2"/>
      </rPr>
      <t>Mesure de riposte précoce</t>
    </r>
    <r>
      <rPr>
        <b/>
        <sz val="9"/>
        <color rgb="FF000000"/>
        <rFont val="Arial"/>
        <family val="2"/>
      </rPr>
      <t xml:space="preserve"> 1</t>
    </r>
    <r>
      <rPr>
        <sz val="9"/>
        <color rgb="FF000000"/>
        <rFont val="Arial"/>
        <family val="2"/>
      </rPr>
      <t xml:space="preserve">
Lancer une enquête ou déployer une équipe d’enquête/de réponse</t>
    </r>
  </si>
  <si>
    <r>
      <rPr>
        <b/>
        <sz val="9"/>
        <color rgb="FF000000"/>
        <rFont val="Arial"/>
        <family val="2"/>
      </rPr>
      <t xml:space="preserve">
</t>
    </r>
    <r>
      <rPr>
        <b/>
        <sz val="9"/>
        <color rgb="FF000000"/>
        <rFont val="Arial"/>
        <family val="2"/>
      </rPr>
      <t>Mesure de riposte précoce 2</t>
    </r>
    <r>
      <rPr>
        <sz val="9"/>
        <color rgb="FF000000"/>
        <rFont val="Arial"/>
        <family val="2"/>
      </rPr>
      <t xml:space="preserve">
Procéder à une analyse épidémiologique du fardeau, de la gravité et des facteurs de risque et réaliser une première évaluation des risques</t>
    </r>
  </si>
  <si>
    <r>
      <rPr>
        <b/>
        <sz val="9"/>
        <color rgb="FF000000"/>
        <rFont val="Arial"/>
        <family val="2"/>
      </rPr>
      <t xml:space="preserve">
</t>
    </r>
    <r>
      <rPr>
        <b/>
        <sz val="9"/>
        <color rgb="FF000000"/>
        <rFont val="Arial"/>
        <family val="2"/>
      </rPr>
      <t>Mesure de riposte précoce</t>
    </r>
    <r>
      <rPr>
        <b/>
        <sz val="9"/>
        <color rgb="FF000000"/>
        <rFont val="Arial"/>
        <family val="2"/>
      </rPr>
      <t xml:space="preserve"> 3</t>
    </r>
    <r>
      <rPr>
        <sz val="9"/>
        <color rgb="FF000000"/>
        <rFont val="Arial"/>
        <family val="2"/>
      </rPr>
      <t xml:space="preserve">
Obtenir la confirmation en laboratoire de l’étiologie de l’épidémie</t>
    </r>
  </si>
  <si>
    <r>
      <rPr>
        <b/>
        <sz val="9"/>
        <color rgb="FF000000"/>
        <rFont val="Arial"/>
        <family val="2"/>
      </rPr>
      <t xml:space="preserve">
</t>
    </r>
    <r>
      <rPr>
        <b/>
        <sz val="9"/>
        <color rgb="FF000000"/>
        <rFont val="Arial"/>
        <family val="2"/>
      </rPr>
      <t>Mesure de riposte précoce</t>
    </r>
    <r>
      <rPr>
        <b/>
        <sz val="9"/>
        <color rgb="FF000000"/>
        <rFont val="Arial"/>
        <family val="2"/>
      </rPr>
      <t xml:space="preserve"> 4</t>
    </r>
    <r>
      <rPr>
        <sz val="9"/>
        <color rgb="FF000000"/>
        <rFont val="Arial"/>
        <family val="2"/>
      </rPr>
      <t xml:space="preserve">
Mettre en place dans les établissements de santé des mesures appropriées de prise de charge des cas ainsi que celle de prévention et de contrôle des infections (PCI)</t>
    </r>
  </si>
  <si>
    <r>
      <rPr>
        <b/>
        <sz val="9"/>
        <color rgb="FF000000"/>
        <rFont val="Arial"/>
        <family val="2"/>
      </rPr>
      <t xml:space="preserve">
</t>
    </r>
    <r>
      <rPr>
        <b/>
        <sz val="9"/>
        <color rgb="FF000000"/>
        <rFont val="Arial"/>
        <family val="2"/>
      </rPr>
      <t>Mesure de riposte précoce</t>
    </r>
    <r>
      <rPr>
        <b/>
        <sz val="9"/>
        <color rgb="FF000000"/>
        <rFont val="Arial"/>
        <family val="2"/>
      </rPr>
      <t xml:space="preserve"> 5</t>
    </r>
    <r>
      <rPr>
        <sz val="9"/>
        <color rgb="FF000000"/>
        <rFont val="Arial"/>
        <family val="2"/>
      </rPr>
      <t xml:space="preserve">
Mettre en place des contre-mesure³ de santé publique appropriées dans les communautés touchées</t>
    </r>
  </si>
  <si>
    <r>
      <rPr>
        <b/>
        <sz val="9"/>
        <color rgb="FF000000"/>
        <rFont val="Arial"/>
        <family val="2"/>
      </rPr>
      <t xml:space="preserve">
</t>
    </r>
    <r>
      <rPr>
        <b/>
        <sz val="9"/>
        <color rgb="FF000000"/>
        <rFont val="Arial"/>
        <family val="2"/>
      </rPr>
      <t>Mesure de riposte précoce</t>
    </r>
    <r>
      <rPr>
        <b/>
        <sz val="9"/>
        <color rgb="FF000000"/>
        <rFont val="Arial"/>
        <family val="2"/>
      </rPr>
      <t xml:space="preserve"> 6</t>
    </r>
    <r>
      <rPr>
        <sz val="9"/>
        <color rgb="FF000000"/>
        <rFont val="Arial"/>
        <family val="2"/>
      </rPr>
      <t xml:space="preserve">
Entreprendre des activités appropriées de communication sur les risques et d’engagement communautaire</t>
    </r>
  </si>
  <si>
    <r>
      <rPr>
        <b/>
        <sz val="9"/>
        <color rgb="FF000000"/>
        <rFont val="Arial"/>
        <family val="2"/>
      </rPr>
      <t xml:space="preserve">
</t>
    </r>
    <r>
      <rPr>
        <b/>
        <sz val="9"/>
        <color rgb="FF000000"/>
        <rFont val="Arial"/>
        <family val="2"/>
      </rPr>
      <t>Mesure de riposte précoce</t>
    </r>
    <r>
      <rPr>
        <b/>
        <sz val="9"/>
        <color rgb="FF000000"/>
        <rFont val="Arial"/>
        <family val="2"/>
      </rPr>
      <t xml:space="preserve"> 7</t>
    </r>
    <r>
      <rPr>
        <sz val="9"/>
        <color rgb="FF000000"/>
        <rFont val="Arial"/>
        <family val="2"/>
      </rPr>
      <t xml:space="preserve">
Mettre en place un mécanisme 
de coordination</t>
    </r>
  </si>
  <si>
    <r>
      <rPr>
        <b/>
        <sz val="9"/>
        <color rgb="FF2FBB4D"/>
        <rFont val="Arial"/>
        <family val="2"/>
      </rPr>
      <t xml:space="preserve">
</t>
    </r>
    <r>
      <rPr>
        <b/>
        <sz val="9"/>
        <color rgb="FF2FBB4D"/>
        <rFont val="Arial"/>
        <family val="2"/>
      </rPr>
      <t>DATE D'ACHÈVEMENT 
DE LA RIPOSTE PRÉCOCE</t>
    </r>
    <r>
      <rPr>
        <sz val="9"/>
        <color rgb="FF2FBB4D"/>
        <rFont val="Arial"/>
        <family val="2"/>
      </rPr>
      <t xml:space="preserve">
</t>
    </r>
    <r>
      <rPr>
        <sz val="9"/>
        <color rgb="FF000000"/>
        <rFont val="Arial"/>
        <family val="2"/>
      </rPr>
      <t>Date à laquelle la première des sept mesures de riposte précoce a été achevée</t>
    </r>
  </si>
  <si>
    <r>
      <rPr>
        <b/>
        <sz val="9"/>
        <color rgb="FF000000"/>
        <rFont val="Arial"/>
        <family val="2"/>
      </rPr>
      <t xml:space="preserve">
</t>
    </r>
    <r>
      <rPr>
        <b/>
        <sz val="9"/>
        <color rgb="FF000000"/>
        <rFont val="Arial"/>
        <family val="2"/>
      </rPr>
      <t xml:space="preserve">Date de fin
</t>
    </r>
    <r>
      <rPr>
        <sz val="9"/>
        <color rgb="FF000000"/>
        <rFont val="Arial"/>
        <family val="2"/>
      </rPr>
      <t>Date à laquelle l’épidémie est déclarée terminée par les autorités en charge de la santé</t>
    </r>
  </si>
  <si>
    <t xml:space="preserve">Observations ou 
justification de la saisie des données
</t>
  </si>
  <si>
    <t>ID</t>
  </si>
  <si>
    <t>Saisir l'événement</t>
  </si>
  <si>
    <t>Saisir le lieu</t>
  </si>
  <si>
    <t>Saisir le lieu (facultatif)</t>
  </si>
  <si>
    <t>Saisir JJ/MM/AA. 
Laisser en blanc si en attente/manquante.</t>
  </si>
  <si>
    <t>Décrire brièvement.</t>
  </si>
  <si>
    <t>Goulet d'étranglement 1</t>
  </si>
  <si>
    <t>Goulet d'étranglement 2</t>
  </si>
  <si>
    <t>Goulet d'étranglement 3</t>
  </si>
  <si>
    <t>Saisir JJ/MM/AA. (Indiquer SO (pas S/O) si sans objet) Laisser en blanc si en attente/manquante.</t>
  </si>
  <si>
    <t xml:space="preserve">La date la plus ancienne est générée automatiquement 
avec la fonction MAX. Incomplet si des cellules sont laissées en blanc. </t>
  </si>
  <si>
    <t>Saisir JJ/MM/AA. 
Laisser en blanc si en attente ou manquante.</t>
  </si>
  <si>
    <t>Échantillon</t>
  </si>
  <si>
    <t>Échantillon A</t>
  </si>
  <si>
    <t>Échantillon B</t>
  </si>
  <si>
    <t>Échantillon C</t>
  </si>
  <si>
    <t>Lorem Ipsum</t>
  </si>
  <si>
    <r>
      <rPr>
        <sz val="8"/>
        <color rgb="FF4C4C4F"/>
        <rFont val="Arial"/>
        <family val="2"/>
      </rPr>
      <t xml:space="preserve">  </t>
    </r>
    <r>
      <rPr>
        <sz val="8"/>
        <color rgb="FF4C4C4F"/>
        <rFont val="Arial"/>
        <family val="2"/>
      </rPr>
      <t>Pour ajouter une nouvelle ligne :</t>
    </r>
    <r>
      <rPr>
        <sz val="8"/>
        <color rgb="FF4C4C4F"/>
        <rFont val="Arial"/>
        <family val="2"/>
      </rPr>
      <t xml:space="preserve"> </t>
    </r>
    <r>
      <rPr>
        <sz val="8"/>
        <color rgb="FF4C4C4F"/>
        <rFont val="Arial"/>
        <family val="2"/>
      </rPr>
      <t>sélectionnez la ligne « # » en entier (cliquez sur le numéro de la ligne), puis appuyez sur les touches Ctrl, Maj et plus (+).</t>
    </r>
    <r>
      <rPr>
        <sz val="8"/>
        <color rgb="FF4C4C4F"/>
        <rFont val="Arial"/>
        <family val="2"/>
      </rPr>
      <t xml:space="preserve"> </t>
    </r>
    <r>
      <rPr>
        <sz val="8"/>
        <color rgb="FF4C4C4F"/>
        <rFont val="Arial"/>
        <family val="2"/>
      </rPr>
      <t>Veillez à ajouter un nombre identique de lignes dans la feuille suivante.</t>
    </r>
    <r>
      <rPr>
        <sz val="8"/>
        <color rgb="FF4C4C4F"/>
        <rFont val="Arial"/>
        <family val="2"/>
      </rPr>
      <t xml:space="preserve">
</t>
    </r>
  </si>
  <si>
    <t xml:space="preserve">  1. La date d’apparition pourrait changer au fur et à mesure que les données sont mises à jour au cours de l’enquête épidémiologique. </t>
  </si>
  <si>
    <t xml:space="preserve">  2. Définition de la date d’apparition Pour les maladies endémiques : date à laquelle une augmentation prédéterminée de l’incidence des cas par rapport aux taux de base s’est produite ; pour les maladies non endémiques : date à laquelle le cas index ou le premier cas épidémiologiquement lié a présenté ses premiers symptômes ; pour les autres événements de santé publique : date à laquelle la menace a satisfait pour la première fois aux critères d’un événement à notifier sur la base des normes de déclaration du pays.</t>
  </si>
  <si>
    <t xml:space="preserve">  3. Distribution de produits dans la communauté afin de prévenir la propagation de l’épidémie (par exemple, vaccins, sachets de SRO, agents antimicrobiens, traitement de l’eau, savon, insectifuges, moustiquaires, EPI), lancement des mesures de la santé publique et sociales (p. ex., port du masque, restrictions de voyage, quarantaine, rappel d’aliments ou d’un avis de faire bouillir l’eau)</t>
  </si>
  <si>
    <t>NOTIFICATION</t>
  </si>
  <si>
    <r>
      <rPr>
        <b/>
        <sz val="9"/>
        <color rgb="FF000000"/>
        <rFont val="Arial"/>
        <family val="2"/>
      </rPr>
      <t xml:space="preserve">
</t>
    </r>
    <r>
      <rPr>
        <b/>
        <sz val="9"/>
        <color rgb="FF000000"/>
        <rFont val="Arial"/>
        <family val="2"/>
      </rPr>
      <t>Lieu</t>
    </r>
    <r>
      <rPr>
        <sz val="9"/>
        <color rgb="FF000000"/>
        <rFont val="Arial"/>
        <family val="2"/>
      </rPr>
      <t xml:space="preserve">
Niveau de gouvernance le plus élevé (par exemple, région, état, province)</t>
    </r>
  </si>
  <si>
    <r>
      <rPr>
        <b/>
        <sz val="9"/>
        <color rgb="FF000000"/>
        <rFont val="Arial"/>
        <family val="2"/>
      </rPr>
      <t xml:space="preserve">
</t>
    </r>
    <r>
      <rPr>
        <b/>
        <sz val="9"/>
        <color rgb="FF000000"/>
        <rFont val="Arial"/>
        <family val="2"/>
      </rPr>
      <t>Lieu</t>
    </r>
    <r>
      <rPr>
        <sz val="9"/>
        <color rgb="FF000000"/>
        <rFont val="Arial"/>
        <family val="2"/>
      </rPr>
      <t xml:space="preserve">
Niveau de gouvernance le plus faible (par exemple, district, comté)</t>
    </r>
    <r>
      <rPr>
        <sz val="9"/>
        <color rgb="FF000000"/>
        <rFont val="Arial"/>
        <family val="2"/>
      </rPr>
      <t xml:space="preserve"> </t>
    </r>
  </si>
  <si>
    <r>
      <rPr>
        <b/>
        <sz val="9"/>
        <color rgb="FF000000"/>
        <rFont val="Arial"/>
        <family val="2"/>
      </rPr>
      <t xml:space="preserve">
</t>
    </r>
    <r>
      <rPr>
        <b/>
        <sz val="9"/>
        <color rgb="FF000000"/>
        <rFont val="Arial"/>
        <family val="2"/>
      </rPr>
      <t>Lieu</t>
    </r>
    <r>
      <rPr>
        <sz val="9"/>
        <color rgb="FF000000"/>
        <rFont val="Arial"/>
        <family val="2"/>
      </rPr>
      <t xml:space="preserve">
Niveau de gouvernance le plus faible 
(par exemple, municipalité)</t>
    </r>
    <r>
      <rPr>
        <sz val="9"/>
        <color rgb="FF000000"/>
        <rFont val="Arial"/>
        <family val="2"/>
      </rPr>
      <t xml:space="preserve"> </t>
    </r>
  </si>
  <si>
    <r>
      <rPr>
        <b/>
        <sz val="8"/>
        <color rgb="FF000000"/>
        <rFont val="Arial"/>
        <family val="2"/>
      </rPr>
      <t xml:space="preserve">
</t>
    </r>
    <r>
      <rPr>
        <b/>
        <sz val="8"/>
        <color rgb="FF000000"/>
        <rFont val="Arial"/>
        <family val="2"/>
      </rPr>
      <t>Mesure de riposte précoce 3</t>
    </r>
    <r>
      <rPr>
        <sz val="8"/>
        <color rgb="FF000000"/>
        <rFont val="Arial"/>
        <family val="2"/>
      </rPr>
      <t xml:space="preserve">
Obtenir la confirmation en laboratoire de l’étiologie de l’épidémie</t>
    </r>
  </si>
  <si>
    <r>
      <rPr>
        <b/>
        <sz val="8"/>
        <color rgb="FF000000"/>
        <rFont val="Arial"/>
        <family val="2"/>
      </rPr>
      <t xml:space="preserve">
</t>
    </r>
    <r>
      <rPr>
        <b/>
        <sz val="8"/>
        <color rgb="FF000000"/>
        <rFont val="Arial"/>
        <family val="2"/>
      </rPr>
      <t>Mesure de riposte précoce 7</t>
    </r>
    <r>
      <rPr>
        <sz val="8"/>
        <color rgb="FF000000"/>
        <rFont val="Arial"/>
        <family val="2"/>
      </rPr>
      <t xml:space="preserve">
Mettre en place un mécanisme 
de coordination</t>
    </r>
  </si>
  <si>
    <t xml:space="preserve">Observations ou 
justification de la saisie des données
</t>
  </si>
  <si>
    <t>#</t>
  </si>
  <si>
    <t xml:space="preserve">Médian </t>
  </si>
  <si>
    <t xml:space="preserve">Pourcentage de cibles atteintes </t>
  </si>
  <si>
    <t>Légende</t>
  </si>
  <si>
    <t>Format</t>
  </si>
  <si>
    <t>Activité résumée</t>
  </si>
  <si>
    <t>S/O</t>
  </si>
  <si>
    <r>
      <rPr>
        <b/>
        <sz val="8"/>
        <color rgb="FF000000"/>
        <rFont val="Arial"/>
        <family val="2"/>
      </rPr>
      <t>Sans objet.</t>
    </r>
    <r>
      <rPr>
        <b/>
        <sz val="8"/>
        <color rgb="FF000000"/>
        <rFont val="Arial"/>
        <family val="2"/>
      </rPr>
      <t xml:space="preserve"> </t>
    </r>
    <r>
      <rPr>
        <sz val="8"/>
        <color rgb="FF000000"/>
        <rFont val="Arial"/>
        <family val="2"/>
      </rPr>
      <t>Vérifier les données d’entrée dans la feuille 1 pour remplir ou laisser S/O.</t>
    </r>
  </si>
  <si>
    <t>!</t>
  </si>
  <si>
    <r>
      <rPr>
        <b/>
        <sz val="8"/>
        <color rgb="FF000000"/>
        <rFont val="Arial"/>
        <family val="2"/>
      </rPr>
      <t>Valeur négative.</t>
    </r>
    <r>
      <rPr>
        <sz val="8"/>
        <color rgb="FF000000"/>
        <rFont val="Arial"/>
        <family val="2"/>
      </rPr>
      <t xml:space="preserve"> </t>
    </r>
    <r>
      <rPr>
        <sz val="8"/>
        <color rgb="FF000000"/>
        <rFont val="Arial"/>
        <family val="2"/>
      </rPr>
      <t>Erreur potentielle de saisie des données à discuter.</t>
    </r>
    <r>
      <rPr>
        <sz val="8"/>
        <color rgb="FF000000"/>
        <rFont val="Arial"/>
        <family val="2"/>
      </rPr>
      <t xml:space="preserve"> </t>
    </r>
    <r>
      <rPr>
        <sz val="8"/>
        <color rgb="FF000000"/>
        <rFont val="Arial"/>
        <family val="2"/>
      </rPr>
      <t>Si les données sont correctes, ne pas ajuster les dates afin de présenter une valeur positive.</t>
    </r>
    <r>
      <rPr>
        <sz val="8"/>
        <color rgb="FF000000"/>
        <rFont val="Arial"/>
        <family val="2"/>
      </rPr>
      <t xml:space="preserve"> </t>
    </r>
    <r>
      <rPr>
        <sz val="8"/>
        <color rgb="FF000000"/>
        <rFont val="Arial"/>
        <family val="2"/>
      </rPr>
      <t>Prendre note de cet intervalle et s’assurer que la description/justification de la sélection de la date est documentée.</t>
    </r>
  </si>
  <si>
    <t>Absent</t>
  </si>
  <si>
    <r>
      <rPr>
        <b/>
        <sz val="8"/>
        <color rgb="FF000000"/>
        <rFont val="Arial"/>
        <family val="2"/>
      </rPr>
      <t>Données manquantes.</t>
    </r>
    <r>
      <rPr>
        <b/>
        <sz val="8"/>
        <color rgb="FF000000"/>
        <rFont val="Arial"/>
        <family val="2"/>
      </rPr>
      <t xml:space="preserve"> </t>
    </r>
    <r>
      <rPr>
        <sz val="8"/>
        <color rgb="FF000000"/>
        <rFont val="Arial"/>
        <family val="2"/>
      </rPr>
      <t>Vérifier les données de la feuille 1 pour remplir ou laisser vide.</t>
    </r>
  </si>
  <si>
    <t>Surbrillance en vert</t>
  </si>
  <si>
    <r>
      <rPr>
        <b/>
        <sz val="8"/>
        <color rgb="FF000000"/>
        <rFont val="Arial"/>
        <family val="2"/>
      </rPr>
      <t>A atteint l’objectif.</t>
    </r>
    <r>
      <rPr>
        <sz val="8"/>
        <color rgb="FF000000"/>
        <rFont val="Arial"/>
        <family val="2"/>
      </rPr>
      <t xml:space="preserve"> </t>
    </r>
    <r>
      <rPr>
        <sz val="8"/>
        <color rgb="FF000000"/>
        <rFont val="Arial"/>
        <family val="2"/>
      </rPr>
      <t>Discuter des catalyseurs.</t>
    </r>
    <r>
      <rPr>
        <sz val="8"/>
        <color rgb="FF000000"/>
        <rFont val="Arial"/>
        <family val="2"/>
      </rPr>
      <t xml:space="preserve"> </t>
    </r>
    <r>
      <rPr>
        <sz val="8"/>
        <color rgb="FF000000"/>
        <rFont val="Arial"/>
        <family val="2"/>
      </rPr>
      <t>Documentez-les à des fins de plaidoyer et pour en démontrer l’impact.</t>
    </r>
  </si>
  <si>
    <t>Surbrillance en rouge</t>
  </si>
  <si>
    <r>
      <rPr>
        <b/>
        <sz val="8"/>
        <color rgb="FF000000"/>
        <rFont val="Arial"/>
        <family val="2"/>
      </rPr>
      <t>Ne répond pas aux attentes</t>
    </r>
    <r>
      <rPr>
        <sz val="8"/>
        <color rgb="FF000000"/>
        <rFont val="Arial"/>
        <family val="2"/>
      </rPr>
      <t xml:space="preserve"> </t>
    </r>
    <r>
      <rPr>
        <sz val="8"/>
        <color rgb="FF000000"/>
        <rFont val="Arial"/>
        <family val="2"/>
      </rPr>
      <t>Discuter des goulets d’étranglement</t>
    </r>
    <r>
      <rPr>
        <sz val="8"/>
        <color rgb="FF000000"/>
        <rFont val="Arial"/>
        <family val="2"/>
      </rPr>
      <t xml:space="preserve"> </t>
    </r>
    <r>
      <rPr>
        <sz val="8"/>
        <color rgb="FF000000"/>
        <rFont val="Arial"/>
        <family val="2"/>
      </rPr>
      <t>Proposer des mesures correctives.</t>
    </r>
  </si>
  <si>
    <t>Rapports de synthèse</t>
  </si>
  <si>
    <r>
      <rPr>
        <sz val="8"/>
        <color theme="0"/>
        <rFont val="Arial"/>
        <family val="2"/>
      </rPr>
      <t>Portée</t>
    </r>
    <r>
      <rPr>
        <b/>
        <sz val="8"/>
        <color theme="0"/>
        <rFont val="Arial"/>
        <family val="2"/>
      </rPr>
      <t xml:space="preserve"> 
</t>
    </r>
    <r>
      <rPr>
        <sz val="8"/>
        <color theme="0"/>
        <rFont val="Arial"/>
        <family val="2"/>
      </rPr>
      <t>Total des événements évalués par rapport à 7-1-7 :</t>
    </r>
    <r>
      <rPr>
        <sz val="8"/>
        <color theme="0"/>
        <rFont val="Arial"/>
        <family val="2"/>
      </rPr>
      <t xml:space="preserve"> </t>
    </r>
    <r>
      <rPr>
        <sz val="8"/>
        <color theme="0"/>
        <rFont val="Arial"/>
        <family val="2"/>
      </rPr>
      <t>Générés automatiquement ; à ajuster selon les besoins.</t>
    </r>
  </si>
  <si>
    <t>% d’atteinte de l’objectif</t>
  </si>
  <si>
    <t>Performance générale</t>
  </si>
  <si>
    <t>Détection</t>
  </si>
  <si>
    <t>Notification</t>
  </si>
  <si>
    <t xml:space="preserve">Riposte </t>
  </si>
  <si>
    <t>Toutes les cibles</t>
  </si>
  <si>
    <t>Nombre de cibles atteintes</t>
  </si>
  <si>
    <t>Pourcentage de cibles atteintes</t>
  </si>
  <si>
    <t>Mesures de riposte précoce</t>
  </si>
  <si>
    <t>Mesure de riposte précoce n°1 </t>
  </si>
  <si>
    <t>Mesure de riposte précoce n°2 </t>
  </si>
  <si>
    <t>Mesure de riposte précoce n°3 </t>
  </si>
  <si>
    <t>Mesure de riposte précoce n°4 </t>
  </si>
  <si>
    <t>Mesure de riposte précoce n°5 </t>
  </si>
  <si>
    <t>Mesure de riposte précoce n°6 </t>
  </si>
  <si>
    <t>Mesure de riposte précoce n°7 </t>
  </si>
  <si>
    <t>Déclenchement de la riposte précoce</t>
  </si>
  <si>
    <t>Médian</t>
  </si>
  <si>
    <t>MESURE PROPOSÉE</t>
  </si>
  <si>
    <t>GOULET D’ÉTRANGLEMENT REMÉDIÉ</t>
  </si>
  <si>
    <t>ID DE L’ÉVÉNEMENT</t>
  </si>
  <si>
    <t>AUTORITÉ
EN CHARGE</t>
  </si>
  <si>
    <t>OBJECTIF
DÉBUT</t>
  </si>
  <si>
    <t>OBJECTIF
FIN</t>
  </si>
  <si>
    <t>STATUT DE MISE EN ŒUVRE</t>
  </si>
  <si>
    <t>PROCHAINES ÉTAPES</t>
  </si>
  <si>
    <t>Nom, Institution, Contact</t>
  </si>
  <si>
    <t>En attente de la date de début</t>
  </si>
  <si>
    <t>En cours</t>
  </si>
  <si>
    <t>Bloqué</t>
  </si>
  <si>
    <t>Terminé</t>
  </si>
  <si>
    <t>Différé (mesure à plus long terme)</t>
  </si>
  <si>
    <r>
      <rPr>
        <sz val="10"/>
        <color rgb="FF000000"/>
        <rFont val="Arial"/>
        <family val="2"/>
      </rPr>
      <t xml:space="preserve">
</t>
    </r>
    <r>
      <rPr>
        <b/>
        <sz val="10"/>
        <color rgb="FF000000"/>
        <rFont val="Arial"/>
        <family val="2"/>
      </rPr>
      <t>Goulets d’étranglement</t>
    </r>
    <r>
      <rPr>
        <sz val="10"/>
        <color rgb="FF000000"/>
        <rFont val="Arial"/>
        <family val="2"/>
      </rPr>
      <t xml:space="preserve">
</t>
    </r>
    <r>
      <rPr>
        <sz val="9"/>
        <color rgb="FF000000"/>
        <rFont val="Arial"/>
        <family val="2"/>
      </rPr>
      <t>Transférer les goulets d’étranglement individuels de la feuille 1.</t>
    </r>
    <r>
      <rPr>
        <sz val="9"/>
        <color rgb="FF000000"/>
        <rFont val="Arial"/>
        <family val="2"/>
      </rPr>
      <t xml:space="preserve">
</t>
    </r>
    <r>
      <rPr>
        <sz val="9"/>
        <color rgb="FF000000"/>
        <rFont val="Arial"/>
        <family val="2"/>
      </rPr>
      <t>Attribuer des catégories de goulets d’étranglement ou utiliser cette liste pour soutenir une analyse thématique des goulets d’étranglement récurrents.</t>
    </r>
  </si>
  <si>
    <t xml:space="preserve">
ID de l’événement</t>
  </si>
  <si>
    <r>
      <rPr>
        <b/>
        <sz val="9"/>
        <color rgb="FF000000"/>
        <rFont val="Arial"/>
        <family val="2"/>
      </rPr>
      <t xml:space="preserve">
</t>
    </r>
    <r>
      <rPr>
        <b/>
        <sz val="9"/>
        <color rgb="FF000000"/>
        <rFont val="Arial"/>
        <family val="2"/>
      </rPr>
      <t xml:space="preserve">Intervalle
</t>
    </r>
    <r>
      <rPr>
        <sz val="9"/>
        <color rgb="FF000000"/>
        <rFont val="Arial"/>
        <family val="2"/>
      </rPr>
      <t>Attribuer un intervalle 7-1-7</t>
    </r>
  </si>
  <si>
    <r>
      <rPr>
        <b/>
        <sz val="9"/>
        <color rgb="FF000000"/>
        <rFont val="Arial"/>
        <family val="2"/>
      </rPr>
      <t xml:space="preserve">
</t>
    </r>
    <r>
      <rPr>
        <b/>
        <sz val="9"/>
        <color rgb="FF000000"/>
        <rFont val="Arial"/>
        <family val="2"/>
      </rPr>
      <t>Catégorie de goulet d’étranglement</t>
    </r>
    <r>
      <rPr>
        <b/>
        <sz val="9"/>
        <color rgb="FF000000"/>
        <rFont val="Arial"/>
        <family val="2"/>
      </rPr>
      <t xml:space="preserve">
</t>
    </r>
    <r>
      <rPr>
        <sz val="9"/>
        <color rgb="FF000000"/>
        <rFont val="Arial"/>
        <family val="2"/>
      </rPr>
      <t>Attribuer une catégorie</t>
    </r>
  </si>
  <si>
    <r>
      <rPr>
        <b/>
        <sz val="9"/>
        <color rgb="FF000000"/>
        <rFont val="Arial"/>
        <family val="2"/>
      </rPr>
      <t xml:space="preserve">
</t>
    </r>
    <r>
      <rPr>
        <b/>
        <sz val="9"/>
        <color rgb="FF000000"/>
        <rFont val="Arial"/>
        <family val="2"/>
      </rPr>
      <t xml:space="preserve">Domaine technique
</t>
    </r>
    <r>
      <rPr>
        <sz val="9"/>
        <color rgb="FF000000"/>
        <rFont val="Arial"/>
        <family val="2"/>
      </rPr>
      <t>Attribuer un domaine technique 
à l'évaluation externe conjointe (EEC)</t>
    </r>
    <r>
      <rPr>
        <sz val="9"/>
        <color rgb="FF000000"/>
        <rFont val="Arial"/>
        <family val="2"/>
      </rPr>
      <t xml:space="preserve"> </t>
    </r>
  </si>
  <si>
    <r>
      <rPr>
        <b/>
        <sz val="9"/>
        <color rgb="FF000000"/>
        <rFont val="Arial"/>
        <family val="2"/>
      </rPr>
      <t xml:space="preserve">
</t>
    </r>
    <r>
      <rPr>
        <b/>
        <sz val="9"/>
        <color rgb="FF000000"/>
        <rFont val="Arial"/>
        <family val="2"/>
      </rPr>
      <t xml:space="preserve">Indicateur d’évaluation externe conjointe (EEC)
</t>
    </r>
    <r>
      <rPr>
        <sz val="9"/>
        <color rgb="FF000000"/>
        <rFont val="Arial"/>
        <family val="2"/>
      </rPr>
      <t>Attribuer un indicateur d’EEC (facultatif)</t>
    </r>
  </si>
  <si>
    <t xml:space="preserve">  </t>
  </si>
  <si>
    <r>
      <rPr>
        <b/>
        <sz val="9"/>
        <color rgb="FF000000"/>
        <rFont val="Arial"/>
        <family val="2"/>
      </rPr>
      <t xml:space="preserve">Catégories de goulets d’étranglement selon l’approche </t>
    </r>
    <r>
      <rPr>
        <b/>
        <sz val="9"/>
        <color rgb="FF000000"/>
        <rFont val="Arial"/>
        <family val="2"/>
      </rPr>
      <t>7-1-7</t>
    </r>
    <r>
      <rPr>
        <b/>
        <sz val="9"/>
        <color rgb="FF000000"/>
        <rFont val="Arial"/>
        <family val="2"/>
      </rPr>
      <t xml:space="preserve"> 
</t>
    </r>
    <r>
      <rPr>
        <sz val="9"/>
        <color rgb="FF000000"/>
        <rFont val="Arial"/>
        <family val="2"/>
      </rPr>
      <t>Pour aider à identifier les domaines qui ont le plus besoin de mesures correctives et d’investissements, il convient de classer les goulets d’étranglement par catégories et d’examiner les catégories qui reviennent le plus souvent.</t>
    </r>
    <r>
      <rPr>
        <sz val="9"/>
        <color rgb="FF000000"/>
        <rFont val="Arial"/>
        <family val="2"/>
      </rPr>
      <t xml:space="preserve"> 
</t>
    </r>
    <r>
      <rPr>
        <sz val="9"/>
        <color rgb="FF000000"/>
        <rFont val="Arial"/>
        <family val="2"/>
      </rPr>
      <t>Les catégories de goulets d’étranglement les plus courantes identifiées grâce à la mise en œuvre de l’approche 7-1-7 sont énumérées ci-dessous.</t>
    </r>
    <r>
      <rPr>
        <sz val="9"/>
        <color rgb="FF000000"/>
        <rFont val="Arial"/>
        <family val="2"/>
      </rPr>
      <t xml:space="preserve"> </t>
    </r>
    <r>
      <rPr>
        <sz val="9"/>
        <color rgb="FF000000"/>
        <rFont val="Arial"/>
        <family val="2"/>
      </rPr>
      <t>Cette liste n’est pas exhaustive et d’autres catégories de goulets d’étranglement pourraient s’avérer nécessaires.</t>
    </r>
    <r>
      <rPr>
        <sz val="9"/>
        <color rgb="FF000000"/>
        <rFont val="Arial"/>
        <family val="2"/>
      </rPr>
      <t xml:space="preserve">  </t>
    </r>
  </si>
  <si>
    <t xml:space="preserve"> </t>
  </si>
  <si>
    <t>Personnel clinique ou de santé</t>
  </si>
  <si>
    <t>Laboratoire</t>
  </si>
  <si>
    <t>Planification et procédures</t>
  </si>
  <si>
    <t>Professionnel de la santé non formé à la surveillance et à l’intervention</t>
  </si>
  <si>
    <t>Confirmation tardive en laboratoire </t>
  </si>
  <si>
    <t>Non-respect des procédures de déclaration de l’événement</t>
  </si>
  <si>
    <t>Capacité limitée de gestion des cas cliniques  </t>
  </si>
  <si>
    <t>Retard dans le prélèvement des échantillons </t>
  </si>
  <si>
    <t>Non-respect de l’évaluation initiale des risques ou des procédures de vérification de l’événement</t>
  </si>
  <si>
    <t>Faible sensibilisation ou suspicion clinique par des professionnels de la santé </t>
  </si>
  <si>
    <t>Retard dans le transport des échantillons</t>
  </si>
  <si>
    <t>Procédures inadéquates pour la notification de l’événement </t>
  </si>
  <si>
    <t>Absence de point focal/capacité de surveillance clinique </t>
  </si>
  <si>
    <t>Absence de produits de diagnostic (réactifs de laboratoire, TDR, kits de prélèvement d’échantillons)</t>
  </si>
  <si>
    <t>Évaluation des risques, préparation ou plans d’intervention inadéquats </t>
  </si>
  <si>
    <t>Coordination</t>
  </si>
  <si>
    <t>Défaut des rapports de laboratoire</t>
  </si>
  <si>
    <t>Ressources et approvisionnement</t>
  </si>
  <si>
    <t>Absence de coordination entre les unités ou agences de santé publique</t>
  </si>
  <si>
    <t>Patient ou communauté</t>
  </si>
  <si>
    <t>Priorités concurrentes (y compris la COVID-19) </t>
  </si>
  <si>
    <t>Absence d’équipes d’intervention multisectorielles/disciplinaires</t>
  </si>
  <si>
    <t>Retard dans la recherche de soins par le patient </t>
  </si>
  <si>
    <t>Manque de ressources disponibles pour l’initiation de la réponse ou la mobilisation rapide des ressources </t>
  </si>
  <si>
    <t>Absence d’échange d’informations sur la santé et de collaboration </t>
  </si>
  <si>
    <t>Sensibilité insuffisante pour la détection communautaire </t>
  </si>
  <si>
    <t>Limitation des contre-mesures ou des équipements de protection individuelle </t>
  </si>
  <si>
    <t>Faible coordination de l’intervention, y compris la gestion des incidents et la capacité de l’équipe d’intervention rapide </t>
  </si>
  <si>
    <t>Faible connaissance ou confiance de la communauté </t>
  </si>
  <si>
    <t>Retards en matière de logistique et d’expédition </t>
  </si>
  <si>
    <t>Systèmes de données</t>
  </si>
  <si>
    <t>Communication sur les risques ou engagement communautaire </t>
  </si>
  <si>
    <t>Manque de ressources humaines pour la santé publique </t>
  </si>
  <si>
    <t>Retard dans la saisie des données</t>
  </si>
  <si>
    <t>Absence de données de surveillance complètes ou à jour</t>
  </si>
  <si>
    <t>Défis technologiques pour les systèmes électroniques de surveillance et de signalement (par exemple, la couverture du réseau) </t>
  </si>
  <si>
    <t>Caractéristiques de l’événement</t>
  </si>
  <si>
    <t>Problèmes d’accès (zones éloignées, fragiles, en conflit) </t>
  </si>
  <si>
    <t>Agent pathogène nouveau ou inattendu </t>
  </si>
  <si>
    <r>
      <rPr>
        <sz val="10"/>
        <color rgb="FF000000"/>
        <rFont val="Arial"/>
        <family val="2"/>
      </rPr>
      <t xml:space="preserve">
</t>
    </r>
    <r>
      <rPr>
        <b/>
        <sz val="10"/>
        <color rgb="FF000000"/>
        <rFont val="Arial"/>
        <family val="2"/>
      </rPr>
      <t>Nombre de catégories de goulets d’étranglement</t>
    </r>
    <r>
      <rPr>
        <sz val="10"/>
        <color rgb="FF000000"/>
        <rFont val="Arial"/>
        <family val="2"/>
      </rPr>
      <t xml:space="preserve">
</t>
    </r>
    <r>
      <rPr>
        <sz val="9"/>
        <color rgb="FF000000"/>
        <rFont val="Arial"/>
        <family val="2"/>
      </rPr>
      <t>Pour mettre à jour les résultats, sélectionner n’importe quelle zone du tableau ci-dessous, puis faire un clic droit et sélectionner « Actualiser ».</t>
    </r>
  </si>
  <si>
    <t>Catégories de goulets d’étranglement</t>
  </si>
  <si>
    <r>
      <rPr>
        <b/>
        <sz val="9"/>
        <color rgb="FF000000"/>
        <rFont val="Arial"/>
        <family val="2"/>
      </rPr>
      <t xml:space="preserve">
Event type</t>
    </r>
    <r>
      <rPr>
        <sz val="9"/>
        <color rgb="FF000000"/>
        <rFont val="Arial"/>
        <family val="2"/>
      </rPr>
      <t xml:space="preserve">
Type of event (e.g., endemic disease, animal disease, non-endemic disease or other health threats)</t>
    </r>
  </si>
  <si>
    <t>Select from drop-down.</t>
  </si>
  <si>
    <t>Bottleneck categories</t>
  </si>
  <si>
    <t xml:space="preserve"> JEE TAs</t>
  </si>
  <si>
    <t>JEE Indicator ID</t>
  </si>
  <si>
    <t xml:space="preserve"> </t>
  </si>
  <si>
    <t>Health professional with no training in surveillance and response</t>
  </si>
  <si>
    <t>P1. Legal instruments</t>
  </si>
  <si>
    <t>P1.1. Legal instruments</t>
  </si>
  <si>
    <t>Limited clinical case management capacity  </t>
  </si>
  <si>
    <t>P2. Financing</t>
  </si>
  <si>
    <t>P1.2. Gender equity and equality in health emergencies</t>
  </si>
  <si>
    <t>Low awareness or clinical suspicion by health workers </t>
  </si>
  <si>
    <t>P3. IHR coordination, National IHR Focal Point functions and advocacy</t>
  </si>
  <si>
    <t>P2.1. Financing for IHR implementation</t>
  </si>
  <si>
    <t>Lack of clinical surveillance focal point/capacity </t>
  </si>
  <si>
    <t>P4. AMR</t>
  </si>
  <si>
    <t>P2.2. Financing for public health emergency response</t>
  </si>
  <si>
    <t>Lack of coordination across public health units or agencies</t>
  </si>
  <si>
    <t>P5. Zoonotic disease</t>
  </si>
  <si>
    <t>P3.1. National IHR Focal Point functions</t>
  </si>
  <si>
    <t>Lack of multisectoral/disciplinary response teams</t>
  </si>
  <si>
    <t>P6. Food safety</t>
  </si>
  <si>
    <t>P3.2. Multisectoral coordination mechanisms</t>
  </si>
  <si>
    <t>Lack of one health information sharing/collaboration </t>
  </si>
  <si>
    <t>P7. Biosafety and biosecurity</t>
  </si>
  <si>
    <t>P3.3. Strategic planning for IHR, preparedness or health security</t>
  </si>
  <si>
    <t>Weak response coordination, including incident management and rapid response team capacity </t>
  </si>
  <si>
    <t>P8. Immunization</t>
  </si>
  <si>
    <t>P4.1. Multisectoral coordination on AMR</t>
  </si>
  <si>
    <t>Data entry delay</t>
  </si>
  <si>
    <t>D1. National laboratory systems laboratory</t>
  </si>
  <si>
    <t>P4.2. Surveillance of AMR</t>
  </si>
  <si>
    <t>Lack of timely or complete surveillance data</t>
  </si>
  <si>
    <t>D2. Surveillance</t>
  </si>
  <si>
    <t>P4.3. Prevention of MDRO</t>
  </si>
  <si>
    <t>Technological challenge for electronic surveillance/reporting systems (e.g., network coverage) </t>
  </si>
  <si>
    <t>D3. Human resources</t>
  </si>
  <si>
    <t>P4.4. Optimal use of antimicrobial medicines in human health</t>
  </si>
  <si>
    <t>Access issues (remote, fragile, conflict settings) </t>
  </si>
  <si>
    <t>R1. Health emergency management</t>
  </si>
  <si>
    <t>P4.5. Optimal use of antimicrobial medicines in animal health and agriculture</t>
  </si>
  <si>
    <t>New or unexpected pathogen </t>
  </si>
  <si>
    <t>R2. Linking public health and security authorities</t>
  </si>
  <si>
    <t>P5.1. Surveillance of zoonotic diseases</t>
  </si>
  <si>
    <t>Delayed laboratory confirmation </t>
  </si>
  <si>
    <t>R3. Health services provision</t>
  </si>
  <si>
    <t>P5.2. Response to zoonotic diseases</t>
  </si>
  <si>
    <t>Delayed specimen collection </t>
  </si>
  <si>
    <t>R4. IPC</t>
  </si>
  <si>
    <t>P5.3. Sanitary animal production practices</t>
  </si>
  <si>
    <t>Delayed specimen transportation</t>
  </si>
  <si>
    <t>R5. RCCE</t>
  </si>
  <si>
    <t>P6.1. Surveillance of foodborne diseases and contamination</t>
  </si>
  <si>
    <t>Lack of diagnostic commodities (lab reagents, RDTs, specimen collection kits)</t>
  </si>
  <si>
    <t>PoE. PoEs and border health</t>
  </si>
  <si>
    <t>P6.2. Response and management of food safety emergencies</t>
  </si>
  <si>
    <t>Laboratory reporting failure</t>
  </si>
  <si>
    <t>Chemical events</t>
  </si>
  <si>
    <t>P7.1. Whole-of-government biosafety and biosecurity system is in place for human, animal and agriculture facilities</t>
  </si>
  <si>
    <t>Delay in care-seeking by patient </t>
  </si>
  <si>
    <t>Radiation emergencies</t>
  </si>
  <si>
    <t>P7.2. Biosafety and biosecurity training and practices in all relevant sectors (including human, animal and agriculture)</t>
  </si>
  <si>
    <t>Inadequate sensitivity of community detection </t>
  </si>
  <si>
    <t>NA</t>
  </si>
  <si>
    <t>P8.1. Vaccine coverage (measles) as part of national programme</t>
  </si>
  <si>
    <t>Low community knowledge or trust </t>
  </si>
  <si>
    <t>P8.2. National vaccine access and delivery</t>
  </si>
  <si>
    <t>Risk communications or community engagement </t>
  </si>
  <si>
    <t>P8.3. Mass vaccination for epidemics of VPDs</t>
  </si>
  <si>
    <t>Failure to follow event notification procedures</t>
  </si>
  <si>
    <t>D1.1. Laboratory testing capacity modalities</t>
  </si>
  <si>
    <t>Failure to follow initial risk assessment or event verification procedures</t>
  </si>
  <si>
    <t>D1.2. Specimen referral and transport system</t>
  </si>
  <si>
    <t>Inadequate procedures in place for event notification </t>
  </si>
  <si>
    <t>D1.3. Effective national diagnostic network</t>
  </si>
  <si>
    <t>Inadequate risk assessments, preparedness, or response plans </t>
  </si>
  <si>
    <t>D1.4. Laboratory quality system</t>
  </si>
  <si>
    <t>Competing priorities (including COVID-19) </t>
  </si>
  <si>
    <t>D2.1. Early warning surveillance function</t>
  </si>
  <si>
    <t>Lack of available resources for response initiation or rapid resource mobilization </t>
  </si>
  <si>
    <t>D2.2. Event verification and investigation</t>
  </si>
  <si>
    <t>Limited availability of countermeasures or personal protective equipment </t>
  </si>
  <si>
    <t>D2.3. Analysis and information sharing</t>
  </si>
  <si>
    <t>Logistics and shipment delays </t>
  </si>
  <si>
    <t>D3.1. Multisectoral workforce strategy</t>
  </si>
  <si>
    <t>Human resources gaps for public health </t>
  </si>
  <si>
    <t>D3.2. Human resources for implementation of IHR</t>
  </si>
  <si>
    <t>Other</t>
  </si>
  <si>
    <t>D3.3. Workforce training</t>
  </si>
  <si>
    <t>D3.4. Workforce surge during a public health event</t>
  </si>
  <si>
    <t>R1.1. Emergency risk assessment and readiness</t>
  </si>
  <si>
    <t>R1.2. PHEOC</t>
  </si>
  <si>
    <t>R1.3. Management of health emergency response</t>
  </si>
  <si>
    <t>R1.4. Activation and coordination of health personnel in a public health emergency</t>
  </si>
  <si>
    <t>R1.5. Emergency logistic and supply chain management</t>
  </si>
  <si>
    <t>R1.6. Research, development and innovation</t>
  </si>
  <si>
    <t>R2.1. Public health and security authorities (e.g. law enforcement, border control, customs) are linked during a suspect or confirmed biological, chemical or radiological event</t>
  </si>
  <si>
    <t>R3.1. Case management</t>
  </si>
  <si>
    <t>R3.2. Utilization of health services</t>
  </si>
  <si>
    <t>R3.3. Continuity of essential health devices</t>
  </si>
  <si>
    <t>R4.1. IPC programmes</t>
  </si>
  <si>
    <t>R4.2. HCAI surveillance</t>
  </si>
  <si>
    <t>R4.3. Safe environment in health facilities</t>
  </si>
  <si>
    <t xml:space="preserve">R5.1. RCCE systems for emergencies </t>
  </si>
  <si>
    <t>R5.2 Risk communication</t>
  </si>
  <si>
    <t>R5.3. Community engagement</t>
  </si>
  <si>
    <t>PoE1. Core capacity requirements at all times for PoEs (airports, ports and ground crossings)</t>
  </si>
  <si>
    <t>PoE2. Public health response at PoEs</t>
  </si>
  <si>
    <t>PoE3. Risk-based approach to international travel-related measures</t>
  </si>
  <si>
    <t>CE1. Mechanisms established and functioning for detecting and responding to chemical events or emergencies</t>
  </si>
  <si>
    <t>CE2. Enabling environment in place for management of chemical event</t>
  </si>
  <si>
    <t>RE1. Mechanisms established and functioning for detecting and responding to radiological and nuclear emergencies</t>
  </si>
  <si>
    <t>RE2. Enabling environment in place for management of radiological and nuclear emergencies</t>
  </si>
  <si>
    <t>Count</t>
  </si>
  <si>
    <t>(blank)</t>
  </si>
  <si>
    <t>Grand Total</t>
  </si>
  <si>
    <r>
      <rPr>
        <b/>
        <sz val="8"/>
        <color rgb="FF000000"/>
        <rFont val="Arial"/>
        <family val="2"/>
      </rPr>
      <t xml:space="preserve">
Mesure de riposte précoce 1</t>
    </r>
    <r>
      <rPr>
        <sz val="8"/>
        <color rgb="FF000000"/>
        <rFont val="Arial"/>
        <family val="2"/>
      </rPr>
      <t xml:space="preserve">
Lancer une investigation ou déployer une équipe d'investigation/de réponse</t>
    </r>
  </si>
  <si>
    <r>
      <rPr>
        <b/>
        <sz val="8"/>
        <color rgb="FF000000"/>
        <rFont val="Arial"/>
        <family val="2"/>
      </rPr>
      <t xml:space="preserve">
Mesure de riposte précoce 2</t>
    </r>
    <r>
      <rPr>
        <sz val="8"/>
        <color rgb="FF000000"/>
        <rFont val="Arial"/>
        <family val="2"/>
      </rPr>
      <t xml:space="preserve">
Procéder à une analyse épidémiologique de la sévérité, de la gravité et des facteurs de risque et réaliser une première évaluation des risques</t>
    </r>
  </si>
  <si>
    <r>
      <rPr>
        <b/>
        <sz val="8"/>
        <color rgb="FF000000"/>
        <rFont val="Arial"/>
        <family val="2"/>
      </rPr>
      <t xml:space="preserve">
Mesure de riposte précoce 4</t>
    </r>
    <r>
      <rPr>
        <sz val="8"/>
        <color rgb="FF000000"/>
        <rFont val="Arial"/>
        <family val="2"/>
      </rPr>
      <t xml:space="preserve">
Mettre en place dans les établissements de santé des mesures appropriées de prise en charge des cas ainsi que celle de prévention et de contrôle des infections (PCI)</t>
    </r>
  </si>
  <si>
    <r>
      <rPr>
        <b/>
        <sz val="8"/>
        <color rgb="FF000000"/>
        <rFont val="Arial"/>
        <family val="2"/>
      </rPr>
      <t xml:space="preserve">
Mesure de riposte précoce 5</t>
    </r>
    <r>
      <rPr>
        <sz val="8"/>
        <color rgb="FF000000"/>
        <rFont val="Arial"/>
        <family val="2"/>
      </rPr>
      <t xml:space="preserve">
Mettre en place des contre-mesure³ de santé publique appropriées dans les communautés touchées</t>
    </r>
  </si>
  <si>
    <r>
      <rPr>
        <b/>
        <sz val="8"/>
        <color rgb="FF000000"/>
        <rFont val="Arial"/>
        <family val="2"/>
      </rPr>
      <t xml:space="preserve">
Mesure de riposte précoce 6</t>
    </r>
    <r>
      <rPr>
        <sz val="8"/>
        <color rgb="FF000000"/>
        <rFont val="Arial"/>
        <family val="2"/>
      </rPr>
      <t xml:space="preserve">
Entreprendre des activités appropriées de communication sur les risques et d’engagement communautaire</t>
    </r>
  </si>
  <si>
    <r>
      <rPr>
        <b/>
        <sz val="9"/>
        <color theme="1"/>
        <rFont val="Arial"/>
        <family val="2"/>
      </rPr>
      <t xml:space="preserve">
DATE D’APPARITION¹² </t>
    </r>
    <r>
      <rPr>
        <sz val="9"/>
        <color theme="1"/>
        <rFont val="Arial"/>
        <family val="2"/>
      </rPr>
      <t xml:space="preserve">
Voir la définition ci-dessous
</t>
    </r>
  </si>
  <si>
    <r>
      <rPr>
        <b/>
        <sz val="9"/>
        <color rgb="FFF89736"/>
        <rFont val="Arial"/>
        <family val="2"/>
      </rPr>
      <t xml:space="preserve">
PROMPTITUDE DE LA DÉCLARATION</t>
    </r>
    <r>
      <rPr>
        <sz val="9"/>
        <color rgb="FF000000"/>
        <rFont val="Arial"/>
        <family val="2"/>
      </rPr>
      <t xml:space="preserve">
Différence entre
les dates d’apparition 
et la déclaration
</t>
    </r>
    <r>
      <rPr>
        <b/>
        <sz val="9"/>
        <color rgb="FF000000"/>
        <rFont val="Arial"/>
        <family val="2"/>
      </rPr>
      <t xml:space="preserve">OBJECTIF
</t>
    </r>
    <r>
      <rPr>
        <b/>
        <sz val="12"/>
        <color rgb="FFF89736"/>
        <rFont val="Arial"/>
        <family val="2"/>
      </rPr>
      <t>1 jour</t>
    </r>
  </si>
  <si>
    <r>
      <rPr>
        <b/>
        <sz val="9"/>
        <color rgb="FFED5446"/>
        <rFont val="Arial"/>
        <family val="2"/>
      </rPr>
      <t xml:space="preserve">
PROMPTITUDE DE LA DÉTECTION</t>
    </r>
    <r>
      <rPr>
        <sz val="9"/>
        <color rgb="FF000000"/>
        <rFont val="Arial"/>
        <family val="2"/>
      </rPr>
      <t xml:space="preserve">
Différence entre
les dates d’apparition 
et la détection
</t>
    </r>
    <r>
      <rPr>
        <b/>
        <sz val="9"/>
        <color rgb="FF000000"/>
        <rFont val="Arial"/>
        <family val="2"/>
      </rPr>
      <t xml:space="preserve">OBJECTIF
</t>
    </r>
    <r>
      <rPr>
        <b/>
        <sz val="12"/>
        <color rgb="FFED5446"/>
        <rFont val="Arial"/>
        <family val="2"/>
      </rPr>
      <t>7 jours</t>
    </r>
  </si>
  <si>
    <r>
      <rPr>
        <b/>
        <sz val="9"/>
        <color rgb="FF2FBB4D"/>
        <rFont val="Arial"/>
        <family val="2"/>
      </rPr>
      <t xml:space="preserve">
PROMPTITUDE DE L’ACHÈVEMENT DE LA RÉPONSE PRÉCOCE</t>
    </r>
    <r>
      <rPr>
        <sz val="9"/>
        <color rgb="FF000000"/>
        <rFont val="Arial"/>
        <family val="2"/>
      </rPr>
      <t xml:space="preserve">
Différence entre les dates de déclaration et d’achèvement 
de la dernière mesure de la réponse précoce
</t>
    </r>
    <r>
      <rPr>
        <b/>
        <sz val="9"/>
        <color rgb="FF000000"/>
        <rFont val="Arial"/>
        <family val="2"/>
      </rPr>
      <t xml:space="preserve">
OBJECTIF
</t>
    </r>
    <r>
      <rPr>
        <b/>
        <sz val="12"/>
        <color rgb="FF2FBB4D"/>
        <rFont val="Arial"/>
        <family val="2"/>
      </rPr>
      <t>7 jours</t>
    </r>
  </si>
  <si>
    <r>
      <t xml:space="preserve">
Description</t>
    </r>
    <r>
      <rPr>
        <sz val="9"/>
        <color rgb="FF000000"/>
        <rFont val="Arial"/>
        <family val="2"/>
      </rPr>
      <t xml:space="preserve">
Justification de l’identification de cette date pour une réponse efficace et toute observation clé</t>
    </r>
  </si>
  <si>
    <r>
      <rPr>
        <b/>
        <sz val="9"/>
        <color rgb="FF000000"/>
        <rFont val="Arial"/>
        <family val="2"/>
      </rPr>
      <t xml:space="preserve">
Goulets d’étranglement
</t>
    </r>
    <r>
      <rPr>
        <sz val="9"/>
        <color rgb="FF000000"/>
        <rFont val="Arial"/>
        <family val="2"/>
      </rPr>
      <t>Facteurs ayant empêché une mesure rapide. Décrire brièvement 3 goulets d’étranglement au maximum, le cas échéant. Les goulets d’étranglement sont compilés dans la fiche facultative.</t>
    </r>
  </si>
  <si>
    <r>
      <rPr>
        <b/>
        <sz val="9"/>
        <color rgb="FF000000"/>
        <rFont val="Arial"/>
        <family val="2"/>
      </rPr>
      <t xml:space="preserve">
Description</t>
    </r>
    <r>
      <rPr>
        <sz val="9"/>
        <color rgb="FF000000"/>
        <rFont val="Arial"/>
        <family val="2"/>
      </rPr>
      <t xml:space="preserve">
Justification de l’identification de cette date pour une réponse efficace et toute observation clé</t>
    </r>
  </si>
  <si>
    <t>APPARITION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</si>
</sst>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55" x14ac:knownFonts="1">
    <font>
      <sz val="10"/>
      <color rgb="FF000000"/>
      <name val="Arial"/>
    </font>
    <font>
      <sz val="11"/>
      <color rgb="FF006100"/>
      <name val="Arial"/>
      <family val="2"/>
      <scheme val="minor"/>
    </font>
    <font>
      <sz val="8"/>
      <name val="Arial"/>
      <family val="2"/>
    </font>
    <font>
      <sz val="10"/>
      <color theme="1"/>
      <name val="Arial"/>
      <family val="2"/>
    </font>
    <font>
      <sz val="10"/>
      <color rgb="FF000000"/>
      <name val="Arial"/>
      <family val="2"/>
    </font>
    <font>
      <b/>
      <sz val="9"/>
      <color theme="1"/>
      <name val="Arial"/>
      <family val="2"/>
    </font>
    <font>
      <sz val="9"/>
      <color rgb="FF000000"/>
      <name val="Arial"/>
      <family val="2"/>
    </font>
    <font>
      <sz val="9"/>
      <color theme="1"/>
      <name val="Arial"/>
      <family val="2"/>
    </font>
    <font>
      <b/>
      <sz val="9"/>
      <color theme="0"/>
      <name val="Arial"/>
      <family val="2"/>
    </font>
    <font>
      <b/>
      <sz val="9"/>
      <color rgb="FF000000"/>
      <name val="Arial"/>
      <family val="2"/>
    </font>
    <font>
      <b/>
      <sz val="9"/>
      <color rgb="FFFFFFFF"/>
      <name val="Arial"/>
      <family val="2"/>
    </font>
    <font>
      <b/>
      <sz val="9"/>
      <color rgb="FFE06666"/>
      <name val="Arial"/>
      <family val="2"/>
    </font>
    <font>
      <b/>
      <sz val="9"/>
      <color rgb="FFF6B26B"/>
      <name val="Arial"/>
      <family val="2"/>
    </font>
    <font>
      <b/>
      <sz val="9"/>
      <color theme="5"/>
      <name val="Arial"/>
      <family val="2"/>
    </font>
    <font>
      <b/>
      <sz val="9"/>
      <color rgb="FFF89736"/>
      <name val="Arial"/>
      <family val="2"/>
    </font>
    <font>
      <sz val="7"/>
      <color rgb="FF000000"/>
      <name val="Arial"/>
      <family val="2"/>
    </font>
    <font>
      <sz val="7"/>
      <color theme="3" tint="0.499984740745262"/>
      <name val="Arial"/>
      <family val="2"/>
    </font>
    <font>
      <sz val="8"/>
      <color rgb="FF000000"/>
      <name val="Arial"/>
      <family val="2"/>
    </font>
    <font>
      <b/>
      <sz val="9"/>
      <color rgb="FF2FBB4D"/>
      <name val="Arial"/>
      <family val="2"/>
    </font>
    <font>
      <sz val="9"/>
      <color rgb="FF2FBB4D"/>
      <name val="Arial"/>
      <family val="2"/>
    </font>
    <font>
      <b/>
      <sz val="8"/>
      <color theme="1"/>
      <name val="Arial"/>
      <family val="2"/>
    </font>
    <font>
      <sz val="8"/>
      <color theme="1"/>
      <name val="Arial"/>
      <family val="2"/>
    </font>
    <font>
      <b/>
      <sz val="8"/>
      <color rgb="FF000000"/>
      <name val="Arial"/>
      <family val="2"/>
    </font>
    <font>
      <b/>
      <sz val="9"/>
      <color rgb="FFED5446"/>
      <name val="Arial"/>
      <family val="2"/>
    </font>
    <font>
      <b/>
      <sz val="9"/>
      <color rgb="FF4C4C4F"/>
      <name val="Arial"/>
      <family val="2"/>
    </font>
    <font>
      <sz val="7"/>
      <color rgb="FF4C4C4F"/>
      <name val="Arial"/>
      <family val="2"/>
    </font>
    <font>
      <sz val="8"/>
      <color rgb="FF4C4C4F"/>
      <name val="Arial"/>
      <family val="2"/>
    </font>
    <font>
      <b/>
      <sz val="8"/>
      <color rgb="FF4C4C4F"/>
      <name val="Arial"/>
      <family val="2"/>
    </font>
    <font>
      <b/>
      <sz val="8"/>
      <color theme="0"/>
      <name val="Arial"/>
      <family val="2"/>
    </font>
    <font>
      <sz val="8"/>
      <color theme="0" tint="-0.499984740745262"/>
      <name val="Arial"/>
      <family val="2"/>
    </font>
    <font>
      <sz val="8"/>
      <color rgb="FFF89736"/>
      <name val="Arial"/>
      <family val="2"/>
    </font>
    <font>
      <sz val="7"/>
      <color rgb="FF808080"/>
      <name val="Arial"/>
      <family val="2"/>
    </font>
    <font>
      <sz val="10"/>
      <color rgb="FF000000"/>
      <name val="Arial"/>
      <family val="2"/>
    </font>
    <font>
      <b/>
      <sz val="12"/>
      <color rgb="FFED5446"/>
      <name val="Arial"/>
      <family val="2"/>
    </font>
    <font>
      <b/>
      <sz val="12"/>
      <color rgb="FFF89736"/>
      <name val="Arial"/>
      <family val="2"/>
    </font>
    <font>
      <b/>
      <sz val="12"/>
      <color rgb="FF2FBB4D"/>
      <name val="Arial"/>
      <family val="2"/>
    </font>
    <font>
      <b/>
      <sz val="8"/>
      <color rgb="FFF89736"/>
      <name val="Arial"/>
      <family val="2"/>
    </font>
    <font>
      <sz val="22"/>
      <color theme="1"/>
      <name val="Arial"/>
      <family val="2"/>
    </font>
    <font>
      <sz val="10"/>
      <color rgb="FF1E1E1E"/>
      <name val="Helvetica Neue"/>
      <family val="2"/>
    </font>
    <font>
      <b/>
      <sz val="10"/>
      <color rgb="FF000000"/>
      <name val="Arial"/>
      <family val="2"/>
    </font>
    <font>
      <sz val="8"/>
      <color theme="0"/>
      <name val="Arial"/>
      <family val="2"/>
    </font>
    <font>
      <b/>
      <sz val="22"/>
      <color rgb="FFED5446"/>
      <name val="Arial"/>
      <family val="2"/>
    </font>
    <font>
      <b/>
      <sz val="22"/>
      <color rgb="FFF89736"/>
      <name val="Arial"/>
      <family val="2"/>
    </font>
    <font>
      <b/>
      <sz val="22"/>
      <color rgb="FF2FBB4D"/>
      <name val="Arial"/>
      <family val="2"/>
    </font>
    <font>
      <sz val="9"/>
      <color rgb="FF333333"/>
      <name val="Roboto"/>
    </font>
    <font>
      <b/>
      <sz val="11"/>
      <name val="Calibri"/>
      <family val="2"/>
    </font>
    <font>
      <sz val="11"/>
      <name val="Calibri"/>
      <family val="2"/>
    </font>
    <font>
      <sz val="12"/>
      <name val="Times New Roman"/>
      <family val="1"/>
    </font>
    <font>
      <b/>
      <sz val="11"/>
      <color rgb="FF000000"/>
      <name val="Calibri"/>
      <family val="2"/>
    </font>
    <font>
      <sz val="10"/>
      <color rgb="FF000000"/>
      <name val="Symbol"/>
      <charset val="2"/>
    </font>
    <font>
      <sz val="10"/>
      <color rgb="FF000000"/>
      <name val="Arial"/>
      <family val="2"/>
      <scheme val="minor"/>
    </font>
    <font>
      <b/>
      <sz val="10"/>
      <color rgb="FF000000"/>
      <name val="Arial"/>
      <family val="2"/>
      <scheme val="minor"/>
    </font>
    <font>
      <b/>
      <sz val="10"/>
      <name val="Arial"/>
      <family val="2"/>
      <scheme val="minor"/>
    </font>
    <font>
      <sz val="10"/>
      <name val="Arial"/>
      <family val="2"/>
      <scheme val="minor"/>
    </font>
    <font>
      <sz val="10"/>
      <color rgb="FF231F20"/>
      <name val="Arial"/>
      <family val="2"/>
    </font>
  </fonts>
  <fills count="28">
    <fill>
      <patternFill patternType="none"/>
    </fill>
    <fill>
      <patternFill patternType="gray125"/>
    </fill>
    <fill>
      <patternFill patternType="solid">
        <fgColor rgb="FFC6EFCE"/>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ED5446"/>
        <bgColor rgb="FFE06666"/>
      </patternFill>
    </fill>
    <fill>
      <patternFill patternType="solid">
        <fgColor rgb="FFF89736"/>
        <bgColor rgb="FFF6B26B"/>
      </patternFill>
    </fill>
    <fill>
      <patternFill patternType="solid">
        <fgColor rgb="FF2FBB4D"/>
        <bgColor rgb="FF93C47D"/>
      </patternFill>
    </fill>
    <fill>
      <patternFill patternType="solid">
        <fgColor rgb="FF4C4C4F"/>
        <bgColor indexed="64"/>
      </patternFill>
    </fill>
    <fill>
      <patternFill patternType="solid">
        <fgColor rgb="FF4C4C4F"/>
        <bgColor rgb="FFD9D9D9"/>
      </patternFill>
    </fill>
    <fill>
      <patternFill patternType="solid">
        <fgColor rgb="FF4C4C4F"/>
        <bgColor rgb="FF93C47D"/>
      </patternFill>
    </fill>
    <fill>
      <patternFill patternType="solid">
        <fgColor rgb="FF4C4C4F"/>
        <bgColor rgb="FFE06666"/>
      </patternFill>
    </fill>
    <fill>
      <patternFill patternType="solid">
        <fgColor rgb="FFFCF6EA"/>
        <bgColor indexed="64"/>
      </patternFill>
    </fill>
    <fill>
      <patternFill patternType="solid">
        <fgColor rgb="FFF5E7E9"/>
        <bgColor indexed="64"/>
      </patternFill>
    </fill>
    <fill>
      <patternFill patternType="solid">
        <fgColor rgb="FFF8FEF3"/>
        <bgColor indexed="64"/>
      </patternFill>
    </fill>
    <fill>
      <patternFill patternType="solid">
        <fgColor rgb="FFF89736"/>
        <bgColor indexed="64"/>
      </patternFill>
    </fill>
    <fill>
      <patternFill patternType="solid">
        <fgColor theme="0" tint="-4.9989318521683403E-2"/>
        <bgColor rgb="FFF3F3F3"/>
      </patternFill>
    </fill>
    <fill>
      <patternFill patternType="solid">
        <fgColor theme="0" tint="-4.9989318521683403E-2"/>
        <bgColor rgb="FF000000"/>
      </patternFill>
    </fill>
    <fill>
      <patternFill patternType="solid">
        <fgColor rgb="FF4C4C4F"/>
        <bgColor rgb="FFEFEFEF"/>
      </patternFill>
    </fill>
    <fill>
      <patternFill patternType="solid">
        <fgColor rgb="FFED5446"/>
        <bgColor indexed="64"/>
      </patternFill>
    </fill>
    <fill>
      <patternFill patternType="solid">
        <fgColor rgb="FF2FBB4D"/>
        <bgColor indexed="64"/>
      </patternFill>
    </fill>
    <fill>
      <patternFill patternType="solid">
        <fgColor rgb="FFF2F2F2"/>
        <bgColor rgb="FFF3F3F3"/>
      </patternFill>
    </fill>
    <fill>
      <patternFill patternType="solid">
        <fgColor theme="0" tint="-0.499984740745262"/>
        <bgColor indexed="64"/>
      </patternFill>
    </fill>
    <fill>
      <patternFill patternType="solid">
        <fgColor theme="0" tint="-0.249977111117893"/>
        <bgColor indexed="64"/>
      </patternFill>
    </fill>
    <fill>
      <patternFill patternType="solid">
        <fgColor rgb="FFEDEDED"/>
        <bgColor indexed="64"/>
      </patternFill>
    </fill>
    <fill>
      <patternFill patternType="solid">
        <fgColor rgb="FF3C9D45"/>
        <bgColor indexed="64"/>
      </patternFill>
    </fill>
  </fills>
  <borders count="55">
    <border>
      <left/>
      <right/>
      <top/>
      <bottom/>
      <diagonal/>
    </border>
    <border>
      <left/>
      <right/>
      <top/>
      <bottom style="thin">
        <color theme="0"/>
      </bottom>
      <diagonal/>
    </border>
    <border>
      <left/>
      <right style="thin">
        <color rgb="FF000000"/>
      </right>
      <top/>
      <bottom style="thin">
        <color rgb="FFFFFFFF"/>
      </bottom>
      <diagonal/>
    </border>
    <border>
      <left style="thin">
        <color theme="0" tint="-0.249977111117893"/>
      </left>
      <right style="thin">
        <color theme="0" tint="-0.249977111117893"/>
      </right>
      <top style="thin">
        <color theme="0" tint="-0.249977111117893"/>
      </top>
      <bottom/>
      <diagonal/>
    </border>
    <border>
      <left/>
      <right/>
      <top style="thin">
        <color theme="0"/>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op>
      <bottom style="thin">
        <color theme="0" tint="-0.249977111117893"/>
      </bottom>
      <diagonal/>
    </border>
    <border>
      <left/>
      <right style="thin">
        <color theme="0" tint="-0.249977111117893"/>
      </right>
      <top style="thin">
        <color theme="0" tint="-0.249977111117893"/>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bottom>
      <diagonal/>
    </border>
    <border>
      <left/>
      <right/>
      <top style="thin">
        <color theme="0" tint="-0.249977111117893"/>
      </top>
      <bottom style="thin">
        <color theme="0"/>
      </bottom>
      <diagonal/>
    </border>
    <border>
      <left style="thick">
        <color rgb="FF2FBB4D"/>
      </left>
      <right style="thin">
        <color theme="0" tint="-0.249977111117893"/>
      </right>
      <top style="thin">
        <color theme="0"/>
      </top>
      <bottom style="medium">
        <color theme="0" tint="-0.499984740745262"/>
      </bottom>
      <diagonal/>
    </border>
    <border>
      <left style="thin">
        <color theme="0" tint="-0.249977111117893"/>
      </left>
      <right style="thin">
        <color theme="0" tint="-0.249977111117893"/>
      </right>
      <top style="thin">
        <color rgb="FFFFFFFF"/>
      </top>
      <bottom style="medium">
        <color theme="0" tint="-0.499984740745262"/>
      </bottom>
      <diagonal/>
    </border>
    <border>
      <left/>
      <right/>
      <top style="thin">
        <color theme="0"/>
      </top>
      <bottom style="medium">
        <color theme="0" tint="-0.499984740745262"/>
      </bottom>
      <diagonal/>
    </border>
    <border>
      <left style="thin">
        <color theme="3" tint="0.34998626667073579"/>
      </left>
      <right style="thin">
        <color theme="3" tint="0.34998626667073579"/>
      </right>
      <top style="thin">
        <color theme="3" tint="0.34998626667073579"/>
      </top>
      <bottom style="thin">
        <color theme="3" tint="0.34998626667073579"/>
      </bottom>
      <diagonal/>
    </border>
    <border>
      <left/>
      <right style="thick">
        <color theme="0" tint="-0.249977111117893"/>
      </right>
      <top style="thin">
        <color theme="0"/>
      </top>
      <bottom style="thin">
        <color theme="0" tint="-0.249977111117893"/>
      </bottom>
      <diagonal/>
    </border>
    <border>
      <left/>
      <right style="thick">
        <color theme="5"/>
      </right>
      <top style="thin">
        <color theme="0"/>
      </top>
      <bottom style="thin">
        <color theme="0" tint="-0.249977111117893"/>
      </bottom>
      <diagonal/>
    </border>
    <border>
      <left style="thin">
        <color theme="0" tint="-0.249977111117893"/>
      </left>
      <right style="thin">
        <color theme="0" tint="-0.249977111117893"/>
      </right>
      <top style="thin">
        <color theme="0"/>
      </top>
      <bottom style="medium">
        <color theme="0" tint="-0.499984740745262"/>
      </bottom>
      <diagonal/>
    </border>
    <border>
      <left style="thin">
        <color theme="0" tint="-0.249977111117893"/>
      </left>
      <right/>
      <top style="thin">
        <color theme="0"/>
      </top>
      <bottom style="thin">
        <color theme="0" tint="-0.249977111117893"/>
      </bottom>
      <diagonal/>
    </border>
    <border>
      <left style="thin">
        <color theme="0" tint="-0.249977111117893"/>
      </left>
      <right/>
      <top/>
      <bottom style="medium">
        <color theme="0" tint="-0.499984740745262"/>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ck">
        <color theme="0" tint="-0.249977111117893"/>
      </left>
      <right style="thin">
        <color theme="0" tint="-0.249977111117893"/>
      </right>
      <top style="thin">
        <color theme="0"/>
      </top>
      <bottom style="thin">
        <color theme="0" tint="-0.249977111117893"/>
      </bottom>
      <diagonal/>
    </border>
    <border>
      <left/>
      <right style="thin">
        <color theme="0" tint="-0.249977111117893"/>
      </right>
      <top style="thin">
        <color theme="0"/>
      </top>
      <bottom style="medium">
        <color theme="1" tint="0.499984740745262"/>
      </bottom>
      <diagonal/>
    </border>
    <border>
      <left style="thin">
        <color theme="0" tint="-0.249977111117893"/>
      </left>
      <right/>
      <top style="thin">
        <color theme="0"/>
      </top>
      <bottom style="medium">
        <color theme="0" tint="-0.499984740745262"/>
      </bottom>
      <diagonal/>
    </border>
    <border>
      <left style="thin">
        <color theme="0" tint="-0.249977111117893"/>
      </left>
      <right style="thick">
        <color rgb="FFED5446"/>
      </right>
      <top style="thin">
        <color theme="0"/>
      </top>
      <bottom style="medium">
        <color theme="0" tint="-0.499984740745262"/>
      </bottom>
      <diagonal/>
    </border>
    <border>
      <left style="thick">
        <color theme="0" tint="-0.249977111117893"/>
      </left>
      <right style="thin">
        <color theme="0" tint="-0.249977111117893"/>
      </right>
      <top style="thin">
        <color theme="0"/>
      </top>
      <bottom style="medium">
        <color theme="1" tint="0.499984740745262"/>
      </bottom>
      <diagonal/>
    </border>
    <border>
      <left style="thin">
        <color rgb="FFBFBFBF"/>
      </left>
      <right style="thin">
        <color rgb="FFBFBFBF"/>
      </right>
      <top style="thin">
        <color rgb="FFBFBFBF"/>
      </top>
      <bottom style="medium">
        <color rgb="FFBFBFBF"/>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ck">
        <color rgb="FFED5446"/>
      </right>
      <top/>
      <bottom style="thin">
        <color theme="0" tint="-0.249977111117893"/>
      </bottom>
      <diagonal/>
    </border>
    <border>
      <left/>
      <right style="thick">
        <color rgb="FFF89736"/>
      </right>
      <top style="thin">
        <color theme="0"/>
      </top>
      <bottom style="medium">
        <color theme="0" tint="-0.499984740745262"/>
      </bottom>
      <diagonal/>
    </border>
    <border>
      <left/>
      <right style="thick">
        <color rgb="FFF89736"/>
      </right>
      <top style="medium">
        <color theme="0" tint="-0.499984740745262"/>
      </top>
      <bottom style="thin">
        <color theme="0" tint="-0.249977111117893"/>
      </bottom>
      <diagonal/>
    </border>
    <border>
      <left/>
      <right style="thick">
        <color rgb="FFF89736"/>
      </right>
      <top style="thin">
        <color theme="0" tint="-0.249977111117893"/>
      </top>
      <bottom style="thin">
        <color theme="0" tint="-0.249977111117893"/>
      </bottom>
      <diagonal/>
    </border>
    <border>
      <left/>
      <right style="thick">
        <color rgb="FFED5446"/>
      </right>
      <top style="thin">
        <color theme="0" tint="-0.249977111117893"/>
      </top>
      <bottom style="thin">
        <color theme="0" tint="-0.249977111117893"/>
      </bottom>
      <diagonal/>
    </border>
    <border>
      <left style="thin">
        <color theme="0" tint="-0.249977111117893"/>
      </left>
      <right style="thick">
        <color theme="0" tint="-0.34998626667073579"/>
      </right>
      <top style="thin">
        <color theme="0"/>
      </top>
      <bottom style="medium">
        <color theme="0" tint="-0.499984740745262"/>
      </bottom>
      <diagonal/>
    </border>
    <border>
      <left style="thin">
        <color theme="0" tint="-0.249977111117893"/>
      </left>
      <right style="thick">
        <color theme="0" tint="-0.34998626667073579"/>
      </right>
      <top/>
      <bottom style="thin">
        <color theme="0" tint="-0.249977111117893"/>
      </bottom>
      <diagonal/>
    </border>
    <border>
      <left style="thin">
        <color theme="0" tint="-0.249977111117893"/>
      </left>
      <right style="thick">
        <color theme="0" tint="-0.34998626667073579"/>
      </right>
      <top style="thin">
        <color theme="0" tint="-0.249977111117893"/>
      </top>
      <bottom style="thin">
        <color theme="0" tint="-0.249977111117893"/>
      </bottom>
      <diagonal/>
    </border>
    <border>
      <left/>
      <right style="thick">
        <color rgb="FFF89736"/>
      </right>
      <top/>
      <bottom style="thin">
        <color theme="0" tint="-0.249977111117893"/>
      </bottom>
      <diagonal/>
    </border>
    <border>
      <left style="thick">
        <color rgb="FFED5446"/>
      </left>
      <right style="thick">
        <color rgb="FFF89736"/>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theme="0" tint="-0.249977111117893"/>
      </left>
      <right style="thin">
        <color theme="0" tint="-0.249977111117893"/>
      </right>
      <top style="thin">
        <color theme="0" tint="-0.249977111117893"/>
      </top>
      <bottom style="medium">
        <color theme="0" tint="-0.499984740745262"/>
      </bottom>
      <diagonal/>
    </border>
    <border>
      <left style="thin">
        <color theme="0" tint="-0.249977111117893"/>
      </left>
      <right/>
      <top style="thin">
        <color theme="0" tint="-0.249977111117893"/>
      </top>
      <bottom style="medium">
        <color theme="0" tint="-0.499984740745262"/>
      </bottom>
      <diagonal/>
    </border>
    <border>
      <left style="thick">
        <color rgb="FF2FBB4D"/>
      </left>
      <right style="thin">
        <color theme="0" tint="-0.249977111117893"/>
      </right>
      <top style="thin">
        <color theme="0" tint="-0.249977111117893"/>
      </top>
      <bottom style="medium">
        <color theme="0" tint="-0.499984740745262"/>
      </bottom>
      <diagonal/>
    </border>
  </borders>
  <cellStyleXfs count="3">
    <xf numFmtId="0" fontId="0" fillId="0" borderId="0"/>
    <xf numFmtId="0" fontId="1" fillId="2" borderId="0" applyNumberFormat="0" applyBorder="0" applyAlignment="0" applyProtection="0"/>
    <xf numFmtId="9" fontId="32" fillId="0" borderId="0" applyFont="0" applyFill="0" applyBorder="0" applyAlignment="0" applyProtection="0"/>
  </cellStyleXfs>
  <cellXfs count="231">
    <xf numFmtId="0" fontId="0" fillId="0" borderId="0" xfId="0"/>
    <xf numFmtId="0" fontId="3" fillId="0" borderId="0" xfId="0" applyFont="1"/>
    <xf numFmtId="0" fontId="0" fillId="0" borderId="0" xfId="0" applyAlignment="1">
      <alignment vertical="center"/>
    </xf>
    <xf numFmtId="0" fontId="0" fillId="0" borderId="0" xfId="0" applyAlignment="1">
      <alignment horizontal="left" vertical="top" indent="1"/>
    </xf>
    <xf numFmtId="0" fontId="15" fillId="0" borderId="0" xfId="0" applyFont="1" applyAlignment="1">
      <alignment horizontal="left" vertical="center" indent="1"/>
    </xf>
    <xf numFmtId="0" fontId="17" fillId="0" borderId="0" xfId="0" applyFont="1"/>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17" fillId="0" borderId="6" xfId="0" applyFont="1" applyBorder="1" applyAlignment="1">
      <alignment horizontal="left" vertical="center" wrapText="1" indent="1"/>
    </xf>
    <xf numFmtId="0" fontId="7" fillId="0" borderId="6" xfId="0" applyFont="1" applyBorder="1" applyAlignment="1">
      <alignment horizontal="center" vertical="top" wrapText="1"/>
    </xf>
    <xf numFmtId="0" fontId="21" fillId="0" borderId="13" xfId="0" applyFont="1" applyBorder="1" applyAlignment="1">
      <alignment horizontal="center" vertical="center" wrapText="1"/>
    </xf>
    <xf numFmtId="0" fontId="17" fillId="0" borderId="13" xfId="0" applyFont="1" applyBorder="1" applyAlignment="1">
      <alignment horizontal="left" vertical="center" wrapText="1" indent="1"/>
    </xf>
    <xf numFmtId="0" fontId="6" fillId="10" borderId="14" xfId="0" applyFont="1" applyFill="1" applyBorder="1" applyAlignment="1">
      <alignment vertical="center" wrapText="1"/>
    </xf>
    <xf numFmtId="0" fontId="8" fillId="12" borderId="15"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6" fillId="15" borderId="4" xfId="0" applyFont="1" applyFill="1" applyBorder="1" applyAlignment="1">
      <alignment horizontal="left" vertical="top" wrapText="1" indent="1"/>
    </xf>
    <xf numFmtId="0" fontId="6" fillId="0" borderId="6" xfId="0" applyFont="1" applyBorder="1" applyAlignment="1">
      <alignment horizontal="center" vertical="center" wrapText="1"/>
    </xf>
    <xf numFmtId="0" fontId="6" fillId="0" borderId="6" xfId="0" applyFont="1" applyBorder="1"/>
    <xf numFmtId="0" fontId="7" fillId="0" borderId="6" xfId="0" applyFont="1" applyBorder="1" applyAlignment="1">
      <alignment horizontal="center"/>
    </xf>
    <xf numFmtId="9" fontId="7" fillId="6" borderId="6" xfId="1" applyNumberFormat="1" applyFont="1" applyFill="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xf numFmtId="0" fontId="6" fillId="16" borderId="16" xfId="0" applyFont="1" applyFill="1" applyBorder="1" applyAlignment="1">
      <alignment horizontal="left" vertical="top" wrapText="1" indent="1"/>
    </xf>
    <xf numFmtId="0" fontId="6" fillId="14" borderId="18" xfId="0" applyFont="1" applyFill="1" applyBorder="1" applyAlignment="1">
      <alignment horizontal="left" vertical="top" wrapText="1" indent="1"/>
    </xf>
    <xf numFmtId="0" fontId="28" fillId="10" borderId="0" xfId="0" applyFont="1" applyFill="1" applyAlignment="1">
      <alignment vertical="center"/>
    </xf>
    <xf numFmtId="0" fontId="29" fillId="6" borderId="6" xfId="0" applyFont="1" applyFill="1" applyBorder="1" applyAlignment="1">
      <alignment horizontal="center" vertical="center"/>
    </xf>
    <xf numFmtId="0" fontId="30" fillId="14" borderId="6" xfId="0" applyFont="1" applyFill="1" applyBorder="1" applyAlignment="1">
      <alignment horizontal="center" vertical="center"/>
    </xf>
    <xf numFmtId="0" fontId="29" fillId="3" borderId="6" xfId="0" applyFont="1" applyFill="1" applyBorder="1" applyAlignment="1">
      <alignment horizontal="center" vertical="center"/>
    </xf>
    <xf numFmtId="0" fontId="29" fillId="15" borderId="6" xfId="0" applyFont="1" applyFill="1" applyBorder="1" applyAlignment="1">
      <alignment horizontal="center" vertical="center"/>
    </xf>
    <xf numFmtId="0" fontId="27" fillId="6" borderId="6" xfId="0" applyFont="1" applyFill="1" applyBorder="1" applyAlignment="1">
      <alignment horizontal="center" vertical="center"/>
    </xf>
    <xf numFmtId="0" fontId="28" fillId="10" borderId="0" xfId="0" applyFont="1" applyFill="1" applyAlignment="1">
      <alignment horizontal="center" vertical="center"/>
    </xf>
    <xf numFmtId="0" fontId="17" fillId="0" borderId="6" xfId="0" applyFont="1" applyBorder="1" applyAlignment="1">
      <alignment horizontal="center" vertical="center"/>
    </xf>
    <xf numFmtId="0" fontId="26" fillId="0" borderId="0" xfId="0" applyFont="1"/>
    <xf numFmtId="0" fontId="24" fillId="6" borderId="17" xfId="0" applyFont="1" applyFill="1" applyBorder="1" applyAlignment="1">
      <alignment horizontal="center" vertical="center" wrapText="1"/>
    </xf>
    <xf numFmtId="0" fontId="6" fillId="6" borderId="4" xfId="0" applyFont="1" applyFill="1" applyBorder="1" applyAlignment="1">
      <alignment horizontal="left" vertical="top" wrapText="1" indent="1"/>
    </xf>
    <xf numFmtId="0" fontId="9" fillId="6" borderId="11" xfId="0" applyFont="1" applyFill="1" applyBorder="1" applyAlignment="1">
      <alignment horizontal="center" vertical="center" wrapText="1"/>
    </xf>
    <xf numFmtId="0" fontId="27" fillId="6" borderId="8" xfId="0" applyFont="1" applyFill="1" applyBorder="1" applyAlignment="1">
      <alignment horizontal="left" vertical="center" indent="1"/>
    </xf>
    <xf numFmtId="0" fontId="27" fillId="6" borderId="9" xfId="0" applyFont="1" applyFill="1" applyBorder="1" applyAlignment="1">
      <alignment horizontal="left" vertical="center" indent="1"/>
    </xf>
    <xf numFmtId="0" fontId="27" fillId="6" borderId="10" xfId="0" applyFont="1" applyFill="1" applyBorder="1" applyAlignment="1">
      <alignment horizontal="left" vertical="center" indent="1"/>
    </xf>
    <xf numFmtId="0" fontId="28" fillId="0" borderId="0" xfId="0" applyFont="1" applyAlignment="1">
      <alignment horizontal="center" vertical="center"/>
    </xf>
    <xf numFmtId="0" fontId="28" fillId="0" borderId="0" xfId="0" applyFont="1" applyAlignment="1">
      <alignment vertical="center"/>
    </xf>
    <xf numFmtId="0" fontId="27" fillId="0" borderId="6" xfId="0" applyFont="1" applyBorder="1" applyAlignment="1">
      <alignment horizontal="center" vertical="center"/>
    </xf>
    <xf numFmtId="0" fontId="29" fillId="0" borderId="6" xfId="0" applyFont="1" applyBorder="1" applyAlignment="1">
      <alignment horizontal="center" vertical="center"/>
    </xf>
    <xf numFmtId="0" fontId="30" fillId="0" borderId="6" xfId="0" applyFont="1" applyBorder="1" applyAlignment="1">
      <alignment horizontal="center" vertical="center"/>
    </xf>
    <xf numFmtId="0" fontId="17" fillId="0" borderId="0" xfId="0" applyFont="1" applyAlignment="1">
      <alignment horizontal="center"/>
    </xf>
    <xf numFmtId="164" fontId="21" fillId="0" borderId="6" xfId="0" applyNumberFormat="1" applyFont="1" applyBorder="1" applyAlignment="1">
      <alignment horizontal="center" vertical="center" wrapText="1"/>
    </xf>
    <xf numFmtId="0" fontId="17" fillId="0" borderId="6" xfId="0" applyFont="1" applyBorder="1" applyAlignment="1">
      <alignment horizontal="center"/>
    </xf>
    <xf numFmtId="0" fontId="27" fillId="0" borderId="6" xfId="0" applyFont="1" applyBorder="1" applyAlignment="1">
      <alignment horizontal="center"/>
    </xf>
    <xf numFmtId="0" fontId="26" fillId="0" borderId="6" xfId="0" applyFont="1" applyBorder="1" applyAlignment="1">
      <alignment horizontal="center"/>
    </xf>
    <xf numFmtId="0" fontId="17" fillId="0" borderId="13" xfId="0" applyFont="1" applyBorder="1" applyAlignment="1">
      <alignment horizontal="center"/>
    </xf>
    <xf numFmtId="0" fontId="27" fillId="0" borderId="13" xfId="0" applyFont="1" applyBorder="1" applyAlignment="1">
      <alignment horizontal="center"/>
    </xf>
    <xf numFmtId="0" fontId="17" fillId="0" borderId="13" xfId="0" applyFont="1" applyBorder="1" applyAlignment="1">
      <alignment horizontal="center" vertical="center"/>
    </xf>
    <xf numFmtId="164" fontId="21" fillId="0" borderId="13" xfId="0" applyNumberFormat="1" applyFont="1" applyBorder="1" applyAlignment="1">
      <alignment horizontal="center" vertical="center" wrapText="1"/>
    </xf>
    <xf numFmtId="0" fontId="8" fillId="11" borderId="0" xfId="0" applyFont="1" applyFill="1" applyAlignment="1">
      <alignment vertical="center" wrapText="1"/>
    </xf>
    <xf numFmtId="0" fontId="6" fillId="16" borderId="4" xfId="0" applyFont="1" applyFill="1" applyBorder="1" applyAlignment="1">
      <alignment horizontal="left" vertical="top" wrapText="1" indent="1"/>
    </xf>
    <xf numFmtId="0" fontId="9" fillId="6" borderId="6" xfId="0" applyFont="1" applyFill="1" applyBorder="1" applyAlignment="1">
      <alignment horizontal="left" vertical="top" wrapText="1" indent="1"/>
    </xf>
    <xf numFmtId="0" fontId="6" fillId="6" borderId="6" xfId="0" applyFont="1" applyFill="1" applyBorder="1" applyAlignment="1">
      <alignment horizontal="left" vertical="top" wrapText="1" indent="1"/>
    </xf>
    <xf numFmtId="0" fontId="9" fillId="19" borderId="6" xfId="0" applyFont="1" applyFill="1" applyBorder="1" applyAlignment="1">
      <alignment horizontal="left" vertical="top" wrapText="1" indent="1"/>
    </xf>
    <xf numFmtId="0" fontId="6" fillId="6" borderId="20" xfId="0" applyFont="1" applyFill="1" applyBorder="1" applyAlignment="1">
      <alignment horizontal="left" vertical="top" wrapText="1" indent="1"/>
    </xf>
    <xf numFmtId="0" fontId="6" fillId="14" borderId="4" xfId="0" applyFont="1" applyFill="1" applyBorder="1" applyAlignment="1">
      <alignment horizontal="left" vertical="top" wrapText="1" indent="1"/>
    </xf>
    <xf numFmtId="0" fontId="6" fillId="6" borderId="23" xfId="0" applyFont="1" applyFill="1" applyBorder="1" applyAlignment="1">
      <alignment horizontal="left" vertical="top" indent="1"/>
    </xf>
    <xf numFmtId="0" fontId="25" fillId="6" borderId="26" xfId="0" applyFont="1" applyFill="1" applyBorder="1" applyAlignment="1">
      <alignment horizontal="center" vertical="center"/>
    </xf>
    <xf numFmtId="0" fontId="16" fillId="18" borderId="27" xfId="0" applyFont="1" applyFill="1" applyBorder="1" applyAlignment="1">
      <alignment horizontal="left" vertical="center" wrapText="1" indent="1"/>
    </xf>
    <xf numFmtId="0" fontId="16" fillId="18" borderId="28" xfId="0" applyFont="1" applyFill="1" applyBorder="1" applyAlignment="1">
      <alignment horizontal="left" vertical="center" wrapText="1" indent="1"/>
    </xf>
    <xf numFmtId="0" fontId="16" fillId="18" borderId="25" xfId="0" applyFont="1" applyFill="1" applyBorder="1" applyAlignment="1">
      <alignment horizontal="left" vertical="center" wrapText="1" indent="1"/>
    </xf>
    <xf numFmtId="0" fontId="9" fillId="6" borderId="29" xfId="0" applyFont="1" applyFill="1" applyBorder="1" applyAlignment="1">
      <alignment horizontal="left" vertical="top" wrapText="1" indent="1"/>
    </xf>
    <xf numFmtId="0" fontId="25" fillId="6" borderId="24" xfId="0" applyFont="1" applyFill="1" applyBorder="1" applyAlignment="1">
      <alignment horizontal="center" vertical="top" wrapText="1"/>
    </xf>
    <xf numFmtId="0" fontId="17" fillId="6" borderId="31" xfId="0" applyFont="1" applyFill="1" applyBorder="1" applyAlignment="1">
      <alignment horizontal="left" vertical="top" wrapText="1" indent="1"/>
    </xf>
    <xf numFmtId="0" fontId="17" fillId="6" borderId="22" xfId="0" applyFont="1" applyFill="1" applyBorder="1" applyAlignment="1">
      <alignment horizontal="left" vertical="top" wrapText="1" indent="1"/>
    </xf>
    <xf numFmtId="0" fontId="17" fillId="6" borderId="18" xfId="0" applyFont="1" applyFill="1" applyBorder="1" applyAlignment="1">
      <alignment horizontal="left" vertical="top" wrapText="1" indent="1"/>
    </xf>
    <xf numFmtId="0" fontId="31" fillId="23" borderId="34" xfId="0" applyFont="1" applyFill="1" applyBorder="1" applyAlignment="1">
      <alignment horizontal="left" vertical="center" wrapText="1" indent="1"/>
    </xf>
    <xf numFmtId="0" fontId="9" fillId="6" borderId="8" xfId="0" applyFont="1" applyFill="1" applyBorder="1" applyAlignment="1">
      <alignment horizontal="left" vertical="top" wrapText="1" indent="1"/>
    </xf>
    <xf numFmtId="0" fontId="20" fillId="0" borderId="13" xfId="0" applyFont="1" applyBorder="1" applyAlignment="1">
      <alignment horizontal="left" vertical="center" wrapText="1" indent="1"/>
    </xf>
    <xf numFmtId="0" fontId="21" fillId="0" borderId="13" xfId="0" applyFont="1" applyBorder="1" applyAlignment="1">
      <alignment horizontal="left" vertical="center" wrapText="1" indent="1"/>
    </xf>
    <xf numFmtId="164" fontId="20" fillId="0" borderId="13" xfId="0" applyNumberFormat="1" applyFont="1" applyBorder="1" applyAlignment="1">
      <alignment horizontal="left" vertical="center" wrapText="1" indent="1"/>
    </xf>
    <xf numFmtId="0" fontId="21" fillId="0" borderId="13" xfId="0" applyFont="1" applyBorder="1" applyAlignment="1">
      <alignment horizontal="left" vertical="center" indent="1"/>
    </xf>
    <xf numFmtId="0" fontId="20" fillId="0" borderId="6" xfId="0" applyFont="1" applyBorder="1" applyAlignment="1">
      <alignment horizontal="left" vertical="center" wrapText="1" indent="1"/>
    </xf>
    <xf numFmtId="0" fontId="21" fillId="0" borderId="6" xfId="0" applyFont="1" applyBorder="1" applyAlignment="1">
      <alignment horizontal="left" vertical="center" wrapText="1" indent="1"/>
    </xf>
    <xf numFmtId="164" fontId="20" fillId="0" borderId="6" xfId="0" applyNumberFormat="1" applyFont="1" applyBorder="1" applyAlignment="1">
      <alignment horizontal="left" vertical="center" wrapText="1" indent="1"/>
    </xf>
    <xf numFmtId="0" fontId="21" fillId="0" borderId="6" xfId="0" applyFont="1" applyBorder="1" applyAlignment="1">
      <alignment horizontal="left" vertical="center" indent="1"/>
    </xf>
    <xf numFmtId="0" fontId="7" fillId="0" borderId="6" xfId="0" applyFont="1" applyBorder="1" applyAlignment="1">
      <alignment horizontal="left" indent="1"/>
    </xf>
    <xf numFmtId="0" fontId="5" fillId="0" borderId="13" xfId="0" applyFont="1" applyBorder="1" applyAlignment="1">
      <alignment horizontal="left" vertical="top" indent="1"/>
    </xf>
    <xf numFmtId="0" fontId="7" fillId="0" borderId="13" xfId="0" applyFont="1" applyBorder="1" applyAlignment="1">
      <alignment horizontal="left" vertical="top" indent="1"/>
    </xf>
    <xf numFmtId="164" fontId="7" fillId="0" borderId="13" xfId="0" applyNumberFormat="1" applyFont="1" applyBorder="1" applyAlignment="1">
      <alignment horizontal="left" vertical="top" indent="1"/>
    </xf>
    <xf numFmtId="0" fontId="5" fillId="0" borderId="6" xfId="0" applyFont="1" applyBorder="1" applyAlignment="1">
      <alignment horizontal="left" vertical="top" indent="1"/>
    </xf>
    <xf numFmtId="0" fontId="0" fillId="5" borderId="0" xfId="0" applyFill="1"/>
    <xf numFmtId="9" fontId="21" fillId="5" borderId="0" xfId="0" applyNumberFormat="1" applyFont="1" applyFill="1" applyAlignment="1">
      <alignment horizontal="center" vertical="center"/>
    </xf>
    <xf numFmtId="4" fontId="27" fillId="24" borderId="0" xfId="0" applyNumberFormat="1" applyFont="1" applyFill="1" applyAlignment="1">
      <alignment vertical="center"/>
    </xf>
    <xf numFmtId="4" fontId="27" fillId="6" borderId="6" xfId="0" applyNumberFormat="1" applyFont="1" applyFill="1" applyBorder="1" applyAlignment="1">
      <alignment horizontal="center" vertical="center"/>
    </xf>
    <xf numFmtId="4" fontId="27" fillId="6" borderId="13" xfId="0" applyNumberFormat="1" applyFont="1" applyFill="1" applyBorder="1" applyAlignment="1">
      <alignment horizontal="center" vertical="center"/>
    </xf>
    <xf numFmtId="0" fontId="28" fillId="21" borderId="13" xfId="0" applyFont="1" applyFill="1" applyBorder="1" applyAlignment="1">
      <alignment horizontal="center" vertical="center"/>
    </xf>
    <xf numFmtId="0" fontId="28" fillId="17" borderId="13" xfId="0" applyFont="1" applyFill="1" applyBorder="1" applyAlignment="1">
      <alignment horizontal="center" vertical="center"/>
    </xf>
    <xf numFmtId="0" fontId="28" fillId="22" borderId="13" xfId="0" applyFont="1" applyFill="1" applyBorder="1" applyAlignment="1">
      <alignment horizontal="center" vertical="center"/>
    </xf>
    <xf numFmtId="0" fontId="28" fillId="10" borderId="13" xfId="0" applyFont="1" applyFill="1" applyBorder="1" applyAlignment="1">
      <alignment horizontal="center" vertical="center"/>
    </xf>
    <xf numFmtId="0" fontId="28" fillId="5" borderId="0" xfId="0" applyFont="1" applyFill="1" applyAlignment="1">
      <alignment vertical="center"/>
    </xf>
    <xf numFmtId="0" fontId="28" fillId="5" borderId="35" xfId="0" applyFont="1" applyFill="1" applyBorder="1" applyAlignment="1">
      <alignment horizontal="left" vertical="center" indent="1"/>
    </xf>
    <xf numFmtId="0" fontId="0" fillId="5" borderId="5" xfId="0" applyFill="1" applyBorder="1"/>
    <xf numFmtId="0" fontId="28" fillId="5" borderId="5" xfId="0" applyFont="1" applyFill="1" applyBorder="1" applyAlignment="1">
      <alignment vertical="center"/>
    </xf>
    <xf numFmtId="0" fontId="28" fillId="5" borderId="36" xfId="0" applyFont="1" applyFill="1" applyBorder="1" applyAlignment="1">
      <alignment vertical="center"/>
    </xf>
    <xf numFmtId="4" fontId="28" fillId="24" borderId="37" xfId="0" applyNumberFormat="1" applyFont="1" applyFill="1" applyBorder="1" applyAlignment="1">
      <alignment horizontal="center" vertical="center"/>
    </xf>
    <xf numFmtId="0" fontId="0" fillId="5" borderId="37" xfId="0" applyFill="1" applyBorder="1"/>
    <xf numFmtId="0" fontId="17" fillId="5" borderId="8" xfId="0" applyFont="1" applyFill="1" applyBorder="1" applyAlignment="1">
      <alignment horizontal="left" vertical="center" indent="1"/>
    </xf>
    <xf numFmtId="0" fontId="17" fillId="5" borderId="9" xfId="0" applyFont="1" applyFill="1" applyBorder="1" applyAlignment="1">
      <alignment horizontal="left" vertical="center" indent="1"/>
    </xf>
    <xf numFmtId="0" fontId="17" fillId="5" borderId="10" xfId="0" applyFont="1" applyFill="1" applyBorder="1" applyAlignment="1">
      <alignment horizontal="left" vertical="center" indent="1"/>
    </xf>
    <xf numFmtId="0" fontId="6" fillId="15" borderId="42" xfId="0" applyFont="1" applyFill="1" applyBorder="1" applyAlignment="1">
      <alignment horizontal="left" vertical="top" wrapText="1" indent="1"/>
    </xf>
    <xf numFmtId="0" fontId="7" fillId="0" borderId="41" xfId="0" applyFont="1" applyBorder="1" applyAlignment="1">
      <alignment horizontal="left" vertical="top" indent="1"/>
    </xf>
    <xf numFmtId="9" fontId="5" fillId="6" borderId="10" xfId="1" applyNumberFormat="1" applyFont="1" applyFill="1" applyBorder="1" applyAlignment="1">
      <alignment horizontal="center" vertical="center"/>
    </xf>
    <xf numFmtId="9" fontId="5" fillId="6" borderId="44" xfId="1" applyNumberFormat="1" applyFont="1" applyFill="1" applyBorder="1" applyAlignment="1">
      <alignment horizontal="center" vertical="center"/>
    </xf>
    <xf numFmtId="0" fontId="17" fillId="6" borderId="46" xfId="0" applyFont="1" applyFill="1" applyBorder="1" applyAlignment="1">
      <alignment horizontal="left" vertical="top" wrapText="1" indent="1"/>
    </xf>
    <xf numFmtId="9" fontId="7" fillId="6" borderId="48" xfId="1" applyNumberFormat="1" applyFont="1" applyFill="1" applyBorder="1" applyAlignment="1">
      <alignment horizontal="center" vertical="center"/>
    </xf>
    <xf numFmtId="3" fontId="7" fillId="0" borderId="43" xfId="0" applyNumberFormat="1" applyFont="1" applyBorder="1" applyAlignment="1">
      <alignment horizontal="center" vertical="center"/>
    </xf>
    <xf numFmtId="3" fontId="7" fillId="0" borderId="40" xfId="0" applyNumberFormat="1" applyFont="1" applyBorder="1" applyAlignment="1">
      <alignment horizontal="center" vertical="center"/>
    </xf>
    <xf numFmtId="3" fontId="7" fillId="0" borderId="13" xfId="0" applyNumberFormat="1" applyFont="1" applyBorder="1" applyAlignment="1">
      <alignment horizontal="center" vertical="center"/>
    </xf>
    <xf numFmtId="3" fontId="7" fillId="0" borderId="44" xfId="0" applyNumberFormat="1" applyFont="1" applyBorder="1" applyAlignment="1">
      <alignment horizontal="center" vertical="center"/>
    </xf>
    <xf numFmtId="3" fontId="7" fillId="0" borderId="10" xfId="0" applyNumberFormat="1" applyFont="1" applyBorder="1" applyAlignment="1">
      <alignment horizontal="center" vertical="center"/>
    </xf>
    <xf numFmtId="3" fontId="7" fillId="0" borderId="6" xfId="0" applyNumberFormat="1" applyFont="1" applyBorder="1" applyAlignment="1">
      <alignment horizontal="center" vertical="center"/>
    </xf>
    <xf numFmtId="0" fontId="26" fillId="6" borderId="6" xfId="0" applyFont="1" applyFill="1" applyBorder="1"/>
    <xf numFmtId="0" fontId="22" fillId="0" borderId="0" xfId="0" applyFont="1"/>
    <xf numFmtId="0" fontId="28" fillId="10" borderId="7" xfId="0" applyFont="1" applyFill="1" applyBorder="1" applyAlignment="1">
      <alignment horizontal="left" vertical="center" indent="1"/>
    </xf>
    <xf numFmtId="0" fontId="26" fillId="4" borderId="0" xfId="0" applyFont="1" applyFill="1"/>
    <xf numFmtId="0" fontId="26" fillId="4" borderId="0" xfId="0" applyFont="1" applyFill="1" applyAlignment="1">
      <alignment vertical="top"/>
    </xf>
    <xf numFmtId="0" fontId="26" fillId="25" borderId="0" xfId="0" applyFont="1" applyFill="1"/>
    <xf numFmtId="0" fontId="37" fillId="0" borderId="6" xfId="0" applyFont="1" applyBorder="1" applyAlignment="1">
      <alignment horizontal="center" vertical="center"/>
    </xf>
    <xf numFmtId="9" fontId="37" fillId="0" borderId="6" xfId="0" applyNumberFormat="1" applyFont="1" applyBorder="1" applyAlignment="1">
      <alignment horizontal="center" vertical="center"/>
    </xf>
    <xf numFmtId="0" fontId="38" fillId="0" borderId="0" xfId="0" applyFont="1"/>
    <xf numFmtId="3" fontId="38" fillId="0" borderId="0" xfId="0" applyNumberFormat="1" applyFont="1"/>
    <xf numFmtId="0" fontId="4" fillId="0" borderId="0" xfId="0" applyFont="1"/>
    <xf numFmtId="3" fontId="0" fillId="0" borderId="0" xfId="0" applyNumberFormat="1"/>
    <xf numFmtId="0" fontId="36" fillId="14" borderId="6" xfId="0" applyFont="1" applyFill="1" applyBorder="1" applyAlignment="1">
      <alignment horizontal="center" vertical="center"/>
    </xf>
    <xf numFmtId="3" fontId="7" fillId="0" borderId="39" xfId="0" applyNumberFormat="1" applyFont="1" applyBorder="1" applyAlignment="1">
      <alignment horizontal="center" vertical="center"/>
    </xf>
    <xf numFmtId="3" fontId="7" fillId="0" borderId="8" xfId="0" applyNumberFormat="1" applyFont="1" applyBorder="1" applyAlignment="1">
      <alignment horizontal="center" vertical="center"/>
    </xf>
    <xf numFmtId="3" fontId="9" fillId="0" borderId="49" xfId="0" applyNumberFormat="1" applyFont="1" applyBorder="1" applyAlignment="1">
      <alignment horizontal="center" vertical="center"/>
    </xf>
    <xf numFmtId="3" fontId="9" fillId="0" borderId="40"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47" xfId="0" applyNumberFormat="1" applyFont="1" applyBorder="1" applyAlignment="1">
      <alignment horizontal="center" vertical="center"/>
    </xf>
    <xf numFmtId="3" fontId="7" fillId="0" borderId="50" xfId="0" applyNumberFormat="1" applyFont="1" applyBorder="1" applyAlignment="1">
      <alignment horizontal="center" vertical="center"/>
    </xf>
    <xf numFmtId="3" fontId="7" fillId="0" borderId="51" xfId="0" applyNumberFormat="1" applyFont="1" applyBorder="1" applyAlignment="1">
      <alignment horizontal="center" vertical="center"/>
    </xf>
    <xf numFmtId="3" fontId="7" fillId="0" borderId="52" xfId="0" applyNumberFormat="1" applyFont="1" applyBorder="1" applyAlignment="1">
      <alignment horizontal="center" vertical="center"/>
    </xf>
    <xf numFmtId="3" fontId="7" fillId="0" borderId="53" xfId="0" applyNumberFormat="1" applyFont="1" applyBorder="1" applyAlignment="1">
      <alignment horizontal="center" vertical="center"/>
    </xf>
    <xf numFmtId="3" fontId="7" fillId="0" borderId="54" xfId="0" applyNumberFormat="1" applyFont="1" applyBorder="1" applyAlignment="1">
      <alignment horizontal="center" vertical="center"/>
    </xf>
    <xf numFmtId="0" fontId="0" fillId="0" borderId="6" xfId="0" applyBorder="1"/>
    <xf numFmtId="3" fontId="17" fillId="5" borderId="6" xfId="0" applyNumberFormat="1" applyFont="1" applyFill="1" applyBorder="1" applyAlignment="1">
      <alignment horizontal="center"/>
    </xf>
    <xf numFmtId="9" fontId="17" fillId="5" borderId="6" xfId="0" applyNumberFormat="1" applyFont="1" applyFill="1" applyBorder="1" applyAlignment="1">
      <alignment horizontal="center"/>
    </xf>
    <xf numFmtId="0" fontId="27" fillId="0" borderId="10" xfId="0" applyFont="1" applyBorder="1" applyAlignment="1">
      <alignment horizontal="left" vertical="center" indent="1"/>
    </xf>
    <xf numFmtId="1" fontId="41" fillId="15" borderId="6" xfId="0" applyNumberFormat="1" applyFont="1" applyFill="1" applyBorder="1" applyAlignment="1">
      <alignment horizontal="center" vertical="center"/>
    </xf>
    <xf numFmtId="1" fontId="42" fillId="14" borderId="6" xfId="0" applyNumberFormat="1" applyFont="1" applyFill="1" applyBorder="1" applyAlignment="1">
      <alignment horizontal="center" vertical="center"/>
    </xf>
    <xf numFmtId="1" fontId="43" fillId="16" borderId="6" xfId="0" applyNumberFormat="1" applyFont="1" applyFill="1" applyBorder="1" applyAlignment="1">
      <alignment horizontal="center" vertical="center"/>
    </xf>
    <xf numFmtId="0" fontId="21" fillId="26" borderId="13" xfId="0" applyFont="1" applyFill="1" applyBorder="1" applyAlignment="1">
      <alignment horizontal="center" vertical="center"/>
    </xf>
    <xf numFmtId="9" fontId="17" fillId="24" borderId="0" xfId="2" applyFont="1" applyFill="1" applyBorder="1" applyAlignment="1"/>
    <xf numFmtId="4" fontId="28" fillId="24" borderId="0" xfId="0" applyNumberFormat="1" applyFont="1" applyFill="1" applyAlignment="1">
      <alignment horizontal="left" vertical="center" indent="1"/>
    </xf>
    <xf numFmtId="0" fontId="0" fillId="0" borderId="10" xfId="0" applyBorder="1" applyAlignment="1">
      <alignment horizontal="left"/>
    </xf>
    <xf numFmtId="0" fontId="0" fillId="0" borderId="6" xfId="0" applyBorder="1" applyAlignment="1">
      <alignment horizontal="left"/>
    </xf>
    <xf numFmtId="0" fontId="0" fillId="0" borderId="36" xfId="0" applyBorder="1" applyAlignment="1">
      <alignment horizontal="left"/>
    </xf>
    <xf numFmtId="0" fontId="0" fillId="0" borderId="3" xfId="0" applyBorder="1" applyAlignment="1">
      <alignment horizontal="left"/>
    </xf>
    <xf numFmtId="0" fontId="0" fillId="0" borderId="6" xfId="0" pivotButton="1" applyBorder="1"/>
    <xf numFmtId="0" fontId="44" fillId="0" borderId="0" xfId="0" applyFont="1"/>
    <xf numFmtId="9" fontId="41" fillId="15" borderId="6" xfId="2" applyFont="1" applyFill="1" applyBorder="1" applyAlignment="1">
      <alignment horizontal="center" vertical="center"/>
    </xf>
    <xf numFmtId="9" fontId="42" fillId="14" borderId="6" xfId="2" applyFont="1" applyFill="1" applyBorder="1" applyAlignment="1">
      <alignment horizontal="center" vertical="center"/>
    </xf>
    <xf numFmtId="9" fontId="43" fillId="16" borderId="6" xfId="2" applyFont="1" applyFill="1" applyBorder="1" applyAlignment="1">
      <alignment horizontal="center" vertical="center"/>
    </xf>
    <xf numFmtId="0" fontId="45" fillId="0" borderId="0" xfId="0" applyFont="1"/>
    <xf numFmtId="0" fontId="46" fillId="0" borderId="0" xfId="0" applyFont="1"/>
    <xf numFmtId="0" fontId="47" fillId="0" borderId="0" xfId="0" applyFont="1"/>
    <xf numFmtId="0" fontId="46" fillId="5" borderId="0" xfId="0" applyFont="1" applyFill="1" applyAlignment="1">
      <alignment horizontal="left" indent="2"/>
    </xf>
    <xf numFmtId="0" fontId="48" fillId="0" borderId="0" xfId="0" applyFont="1" applyAlignment="1">
      <alignment vertical="center"/>
    </xf>
    <xf numFmtId="0" fontId="49" fillId="0" borderId="0" xfId="0" applyFont="1" applyAlignment="1">
      <alignment horizontal="left" vertical="center" indent="4"/>
    </xf>
    <xf numFmtId="0" fontId="50" fillId="5" borderId="0" xfId="0" applyFont="1" applyFill="1" applyAlignment="1">
      <alignment horizontal="left" indent="2"/>
    </xf>
    <xf numFmtId="0" fontId="51" fillId="5" borderId="0" xfId="0" applyFont="1" applyFill="1" applyAlignment="1">
      <alignment vertical="center"/>
    </xf>
    <xf numFmtId="0" fontId="52" fillId="5" borderId="0" xfId="0" applyFont="1" applyFill="1" applyAlignment="1">
      <alignment horizontal="left" indent="2"/>
    </xf>
    <xf numFmtId="0" fontId="53" fillId="5" borderId="0" xfId="0" applyFont="1" applyFill="1" applyAlignment="1">
      <alignment horizontal="left" indent="2"/>
    </xf>
    <xf numFmtId="0" fontId="50" fillId="5" borderId="0" xfId="0" applyFont="1" applyFill="1" applyAlignment="1">
      <alignment horizontal="left" vertical="center" indent="1"/>
    </xf>
    <xf numFmtId="0" fontId="39" fillId="0" borderId="0" xfId="0" applyFont="1"/>
    <xf numFmtId="0" fontId="54" fillId="0" borderId="0" xfId="0" applyFont="1" applyAlignment="1">
      <alignment wrapText="1"/>
    </xf>
    <xf numFmtId="0" fontId="39" fillId="4" borderId="0" xfId="0" applyFont="1" applyFill="1"/>
    <xf numFmtId="0" fontId="28" fillId="27" borderId="19" xfId="0" applyFont="1" applyFill="1" applyBorder="1" applyAlignment="1">
      <alignment horizontal="center" vertical="center"/>
    </xf>
    <xf numFmtId="0" fontId="28" fillId="27" borderId="19" xfId="0" applyFont="1" applyFill="1" applyBorder="1" applyAlignment="1">
      <alignment horizontal="center" vertical="center" wrapText="1"/>
    </xf>
    <xf numFmtId="0" fontId="22" fillId="27" borderId="0" xfId="0" applyFont="1" applyFill="1" applyAlignment="1">
      <alignment horizontal="center" vertical="center"/>
    </xf>
    <xf numFmtId="0" fontId="4" fillId="27" borderId="40" xfId="0" applyFont="1" applyFill="1" applyBorder="1" applyAlignment="1">
      <alignment horizontal="left" vertical="top" wrapText="1" indent="1"/>
    </xf>
    <xf numFmtId="0" fontId="9" fillId="27" borderId="13" xfId="0" applyFont="1" applyFill="1" applyBorder="1" applyAlignment="1">
      <alignment horizontal="left" vertical="top" wrapText="1" indent="1"/>
    </xf>
    <xf numFmtId="0" fontId="4" fillId="27" borderId="0" xfId="0" applyFont="1" applyFill="1"/>
    <xf numFmtId="0" fontId="0" fillId="27" borderId="0" xfId="0" applyFill="1"/>
    <xf numFmtId="0" fontId="9" fillId="27" borderId="30" xfId="0" applyFont="1" applyFill="1" applyBorder="1" applyAlignment="1">
      <alignment horizontal="left" vertical="top" wrapText="1" indent="1"/>
    </xf>
    <xf numFmtId="0" fontId="7" fillId="27" borderId="33" xfId="0" applyFont="1" applyFill="1" applyBorder="1" applyAlignment="1">
      <alignment horizontal="left" vertical="top" wrapText="1" indent="1"/>
    </xf>
    <xf numFmtId="0" fontId="6" fillId="27" borderId="22" xfId="0" applyFont="1" applyFill="1" applyBorder="1" applyAlignment="1">
      <alignment horizontal="left" vertical="top" wrapText="1" indent="1"/>
    </xf>
    <xf numFmtId="0" fontId="6" fillId="27" borderId="18" xfId="0" applyFont="1" applyFill="1" applyBorder="1" applyAlignment="1">
      <alignment horizontal="left" vertical="top" wrapText="1" indent="1"/>
    </xf>
    <xf numFmtId="0" fontId="6" fillId="27" borderId="32" xfId="0" applyFont="1" applyFill="1" applyBorder="1" applyAlignment="1">
      <alignment horizontal="left" vertical="top" wrapText="1" indent="1"/>
    </xf>
    <xf numFmtId="0" fontId="9" fillId="27" borderId="11" xfId="0" applyFont="1" applyFill="1" applyBorder="1" applyAlignment="1">
      <alignment horizontal="left" vertical="top" wrapText="1" indent="1"/>
    </xf>
    <xf numFmtId="0" fontId="6" fillId="27" borderId="11" xfId="0" applyFont="1" applyFill="1" applyBorder="1" applyAlignment="1">
      <alignment horizontal="left" vertical="top" wrapText="1" indent="1"/>
    </xf>
    <xf numFmtId="0" fontId="6" fillId="27" borderId="20" xfId="0" applyFont="1" applyFill="1" applyBorder="1" applyAlignment="1">
      <alignment horizontal="left" vertical="top" wrapText="1" indent="1"/>
    </xf>
    <xf numFmtId="0" fontId="7" fillId="27" borderId="29" xfId="0" applyFont="1" applyFill="1" applyBorder="1" applyAlignment="1">
      <alignment horizontal="left" vertical="top" wrapText="1" indent="1"/>
    </xf>
    <xf numFmtId="0" fontId="6" fillId="27" borderId="21" xfId="0" applyFont="1" applyFill="1" applyBorder="1" applyAlignment="1">
      <alignment horizontal="left" vertical="top" wrapText="1" indent="1"/>
    </xf>
    <xf numFmtId="0" fontId="16" fillId="6" borderId="27" xfId="0" applyFont="1" applyFill="1" applyBorder="1" applyAlignment="1">
      <alignment horizontal="left" vertical="center" wrapText="1" indent="1"/>
    </xf>
    <xf numFmtId="0" fontId="16" fillId="6" borderId="28" xfId="0" applyFont="1" applyFill="1" applyBorder="1" applyAlignment="1">
      <alignment horizontal="left" vertical="center" wrapText="1" indent="1"/>
    </xf>
    <xf numFmtId="0" fontId="16" fillId="6" borderId="25" xfId="0" applyFont="1" applyFill="1" applyBorder="1" applyAlignment="1">
      <alignment horizontal="left" vertical="center" wrapText="1" indent="1"/>
    </xf>
    <xf numFmtId="0" fontId="26" fillId="6" borderId="5" xfId="0" applyFont="1" applyFill="1" applyBorder="1" applyAlignment="1">
      <alignment horizontal="left" vertical="top" wrapText="1"/>
    </xf>
    <xf numFmtId="0" fontId="26" fillId="6" borderId="0" xfId="0" applyFont="1" applyFill="1" applyAlignment="1">
      <alignment horizontal="left" vertical="top" wrapText="1"/>
    </xf>
    <xf numFmtId="0" fontId="26" fillId="4" borderId="0" xfId="0" applyFont="1" applyFill="1" applyAlignment="1">
      <alignment horizontal="left"/>
    </xf>
    <xf numFmtId="0" fontId="8" fillId="9" borderId="15"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9" fillId="6" borderId="8" xfId="0" applyFont="1" applyFill="1" applyBorder="1" applyAlignment="1">
      <alignment horizontal="left" vertical="top" wrapText="1" indent="1"/>
    </xf>
    <xf numFmtId="0" fontId="6" fillId="6" borderId="9" xfId="0" applyFont="1" applyFill="1" applyBorder="1" applyAlignment="1">
      <alignment horizontal="left" vertical="top" wrapText="1" indent="1"/>
    </xf>
    <xf numFmtId="0" fontId="6" fillId="6" borderId="10" xfId="0" applyFont="1" applyFill="1" applyBorder="1" applyAlignment="1">
      <alignment horizontal="left" vertical="top" wrapText="1" indent="1"/>
    </xf>
    <xf numFmtId="0" fontId="6" fillId="6" borderId="8" xfId="0" applyFont="1" applyFill="1" applyBorder="1" applyAlignment="1">
      <alignment horizontal="left" vertical="top" wrapText="1" indent="1"/>
    </xf>
    <xf numFmtId="0" fontId="0" fillId="0" borderId="5" xfId="0" applyBorder="1" applyAlignment="1">
      <alignment horizontal="center"/>
    </xf>
    <xf numFmtId="0" fontId="0" fillId="0" borderId="36" xfId="0" applyBorder="1" applyAlignment="1">
      <alignment horizontal="center"/>
    </xf>
    <xf numFmtId="0" fontId="0" fillId="0" borderId="0" xfId="0" applyAlignment="1">
      <alignment horizontal="center"/>
    </xf>
    <xf numFmtId="0" fontId="0" fillId="0" borderId="38" xfId="0" applyBorder="1" applyAlignment="1">
      <alignment horizontal="center"/>
    </xf>
    <xf numFmtId="4" fontId="28" fillId="24" borderId="37" xfId="0" applyNumberFormat="1" applyFont="1" applyFill="1" applyBorder="1" applyAlignment="1">
      <alignment horizontal="center" vertical="center" wrapText="1"/>
    </xf>
    <xf numFmtId="4" fontId="28" fillId="24" borderId="0" xfId="0" applyNumberFormat="1" applyFont="1" applyFill="1" applyAlignment="1">
      <alignment horizontal="center" vertical="center"/>
    </xf>
    <xf numFmtId="4" fontId="28" fillId="24" borderId="38" xfId="0" applyNumberFormat="1" applyFont="1" applyFill="1" applyBorder="1" applyAlignment="1">
      <alignment horizontal="center" vertical="center"/>
    </xf>
    <xf numFmtId="0" fontId="28" fillId="24" borderId="39" xfId="0" applyFont="1" applyFill="1" applyBorder="1" applyAlignment="1">
      <alignment horizontal="center" vertical="center"/>
    </xf>
    <xf numFmtId="0" fontId="28" fillId="24" borderId="7" xfId="0" applyFont="1" applyFill="1" applyBorder="1" applyAlignment="1">
      <alignment horizontal="center" vertical="center"/>
    </xf>
    <xf numFmtId="0" fontId="26" fillId="25" borderId="0" xfId="0" applyFont="1" applyFill="1" applyAlignment="1">
      <alignment horizontal="left"/>
    </xf>
    <xf numFmtId="0" fontId="8" fillId="9" borderId="1" xfId="0" applyFont="1" applyFill="1" applyBorder="1" applyAlignment="1">
      <alignment horizontal="center" vertical="center" wrapText="1"/>
    </xf>
    <xf numFmtId="0" fontId="8" fillId="20" borderId="8" xfId="0" applyFont="1" applyFill="1" applyBorder="1" applyAlignment="1">
      <alignment horizontal="right" vertical="center"/>
    </xf>
    <xf numFmtId="0" fontId="8" fillId="20" borderId="9" xfId="0" applyFont="1" applyFill="1" applyBorder="1" applyAlignment="1">
      <alignment horizontal="right" vertical="center"/>
    </xf>
    <xf numFmtId="0" fontId="8" fillId="20" borderId="45" xfId="0" applyFont="1" applyFill="1" applyBorder="1" applyAlignment="1">
      <alignment horizontal="right" vertical="center"/>
    </xf>
    <xf numFmtId="0" fontId="8" fillId="11" borderId="1" xfId="0" applyFont="1" applyFill="1" applyBorder="1" applyAlignment="1">
      <alignment horizontal="center" vertical="center" wrapText="1"/>
    </xf>
    <xf numFmtId="0" fontId="26" fillId="6" borderId="13" xfId="0" applyFont="1" applyFill="1" applyBorder="1" applyAlignment="1">
      <alignment horizontal="left"/>
    </xf>
    <xf numFmtId="0" fontId="4" fillId="27" borderId="6" xfId="0" applyFont="1" applyFill="1" applyBorder="1" applyAlignment="1">
      <alignment horizontal="left" vertical="top" wrapText="1" indent="1"/>
    </xf>
    <xf numFmtId="0" fontId="9" fillId="27" borderId="37" xfId="0" applyFont="1" applyFill="1" applyBorder="1" applyAlignment="1">
      <alignment horizontal="center" vertical="center" wrapText="1"/>
    </xf>
    <xf numFmtId="0" fontId="9" fillId="27" borderId="0" xfId="0" applyFont="1" applyFill="1" applyAlignment="1">
      <alignment horizontal="center" vertical="center" wrapText="1"/>
    </xf>
    <xf numFmtId="0" fontId="0" fillId="0" borderId="6" xfId="0" applyNumberFormat="1" applyBorder="1"/>
  </cellXfs>
  <cellStyles count="3">
    <cellStyle name="Good" xfId="1" builtinId="26"/>
    <cellStyle name="Normal" xfId="0" builtinId="0"/>
    <cellStyle name="Percent" xfId="2" builtinId="5"/>
  </cellStyles>
  <dxfs count="48">
    <dxf>
      <font>
        <color rgb="FF2FBB4D"/>
      </font>
      <fill>
        <patternFill>
          <fgColor auto="1"/>
          <bgColor rgb="FFF8FEF3"/>
        </patternFill>
      </fill>
    </dxf>
    <dxf>
      <font>
        <color rgb="FFED5446"/>
      </font>
      <fill>
        <patternFill>
          <fgColor auto="1"/>
          <bgColor rgb="FFF5E7E9"/>
        </patternFill>
      </fill>
    </dxf>
    <dxf>
      <font>
        <color rgb="FFF89736"/>
      </font>
      <fill>
        <patternFill>
          <fgColor auto="1"/>
          <bgColor rgb="FFFFDEAF"/>
        </patternFill>
      </fill>
    </dxf>
    <dxf>
      <font>
        <color rgb="FF4C4C4F"/>
      </font>
      <fill>
        <patternFill>
          <fgColor auto="1"/>
          <bgColor theme="2" tint="-0.14996795556505021"/>
        </patternFill>
      </fill>
    </dxf>
    <dxf>
      <font>
        <color rgb="FF4C4C4F"/>
      </font>
      <fill>
        <patternFill>
          <fgColor auto="1"/>
          <bgColor theme="2" tint="-0.14996795556505021"/>
        </patternFill>
      </fill>
    </dxf>
    <dxf>
      <font>
        <color rgb="FF2FBB4D"/>
      </font>
      <fill>
        <patternFill>
          <fgColor auto="1"/>
          <bgColor rgb="FFF8FEF3"/>
        </patternFill>
      </fill>
    </dxf>
    <dxf>
      <font>
        <color rgb="FFED5446"/>
      </font>
      <fill>
        <patternFill>
          <fgColor auto="1"/>
          <bgColor rgb="FFF5E7E9"/>
        </patternFill>
      </fill>
    </dxf>
    <dxf>
      <font>
        <color rgb="FFF89736"/>
      </font>
      <fill>
        <patternFill>
          <fgColor auto="1"/>
          <bgColor rgb="FFFFDEAF"/>
        </patternFill>
      </fill>
    </dxf>
    <dxf>
      <font>
        <color rgb="FF4C4C4F"/>
      </font>
      <fill>
        <patternFill>
          <fgColor auto="1"/>
          <bgColor theme="2" tint="-0.14996795556505021"/>
        </patternFill>
      </fill>
    </dxf>
    <dxf>
      <font>
        <color rgb="FF4C4C4F"/>
      </font>
      <fill>
        <patternFill>
          <fgColor auto="1"/>
          <bgColor theme="2" tint="-0.14996795556505021"/>
        </patternFill>
      </fill>
    </dxf>
    <dxf>
      <font>
        <color rgb="FFF89736"/>
      </font>
      <fill>
        <patternFill>
          <bgColor rgb="FFFFDEAF"/>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dxf>
    <dxf>
      <fill>
        <patternFill patternType="solid">
          <fgColor theme="7" tint="0.79998168889431442"/>
          <bgColor theme="7" tint="0.79998168889431442"/>
        </patternFill>
      </fill>
    </dxf>
    <dxf>
      <font>
        <color theme="1" tint="0.499984740745262"/>
      </font>
      <fill>
        <patternFill>
          <bgColor theme="0" tint="-4.9989318521683403E-2"/>
        </patternFill>
      </fill>
    </dxf>
    <dxf>
      <font>
        <color rgb="FFF89736"/>
      </font>
      <fill>
        <patternFill>
          <bgColor rgb="FFFFDEAF"/>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dxf>
    <dxf>
      <fill>
        <patternFill patternType="solid">
          <fgColor theme="7" tint="0.79998168889431442"/>
          <bgColor theme="7" tint="0.79998168889431442"/>
        </patternFill>
      </fill>
    </dxf>
    <dxf>
      <font>
        <color rgb="FFF89736"/>
      </font>
      <fill>
        <patternFill>
          <bgColor rgb="FFFFDEAF"/>
        </patternFill>
      </fill>
    </dxf>
    <dxf>
      <font>
        <color rgb="FFF89736"/>
      </font>
      <fill>
        <patternFill>
          <bgColor rgb="FFFFDEAF"/>
        </patternFill>
      </fill>
    </dxf>
    <dxf>
      <font>
        <color rgb="FFF89736"/>
      </font>
      <fill>
        <patternFill>
          <bgColor rgb="FFFFDEAF"/>
        </patternFill>
      </fill>
    </dxf>
    <dxf>
      <font>
        <color rgb="FFF89736"/>
      </font>
      <fill>
        <patternFill>
          <bgColor rgb="FFFCF6EA"/>
        </patternFill>
      </fill>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bottom" textRotation="0" wrapText="0" indent="0" justifyLastLine="0" shrinkToFit="0" readingOrder="0"/>
    </dxf>
    <dxf>
      <border>
        <bottom style="thin">
          <color theme="0" tint="-0.249977111117893"/>
        </bottom>
      </border>
    </dxf>
    <dxf>
      <fill>
        <patternFill patternType="solid">
          <fgColor indexed="64"/>
          <bgColor rgb="FF3C9D45"/>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bottom/>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s>
  <tableStyles count="0" defaultTableStyle="TableStyleMedium2" defaultPivotStyle="PivotStyleLight16"/>
  <colors>
    <mruColors>
      <color rgb="FF3C9D45"/>
      <color rgb="FF2FBB4D"/>
      <color rgb="FFF8FEF3"/>
      <color rgb="FFFCF6EA"/>
      <color rgb="FFF5E7E9"/>
      <color rgb="FFF89736"/>
      <color rgb="FFED5446"/>
      <color rgb="FFEDEDED"/>
      <color rgb="FFFFDEAF"/>
      <color rgb="FF4C4C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70BE-4460-8FF9-7CED9150803E}"/>
              </c:ext>
            </c:extLst>
          </c:dPt>
          <c:dPt>
            <c:idx val="1"/>
            <c:invertIfNegative val="0"/>
            <c:bubble3D val="0"/>
            <c:spPr>
              <a:solidFill>
                <a:srgbClr val="F89736"/>
              </a:solidFill>
              <a:ln>
                <a:noFill/>
              </a:ln>
              <a:effectLst/>
            </c:spPr>
            <c:extLst>
              <c:ext xmlns:c16="http://schemas.microsoft.com/office/drawing/2014/chart" uri="{C3380CC4-5D6E-409C-BE32-E72D297353CC}">
                <c16:uniqueId val="{00000003-70BE-4460-8FF9-7CED9150803E}"/>
              </c:ext>
            </c:extLst>
          </c:dPt>
          <c:dPt>
            <c:idx val="2"/>
            <c:invertIfNegative val="0"/>
            <c:bubble3D val="0"/>
            <c:spPr>
              <a:solidFill>
                <a:srgbClr val="2FBB4D"/>
              </a:solidFill>
              <a:ln>
                <a:noFill/>
              </a:ln>
              <a:effectLst/>
            </c:spPr>
            <c:extLst>
              <c:ext xmlns:c16="http://schemas.microsoft.com/office/drawing/2014/chart" uri="{C3380CC4-5D6E-409C-BE32-E72D297353CC}">
                <c16:uniqueId val="{00000005-70BE-4460-8FF9-7CED9150803E}"/>
              </c:ext>
            </c:extLst>
          </c:dPt>
          <c:dPt>
            <c:idx val="3"/>
            <c:invertIfNegative val="0"/>
            <c:bubble3D val="0"/>
            <c:spPr>
              <a:solidFill>
                <a:srgbClr val="4C4C4F"/>
              </a:solidFill>
              <a:ln>
                <a:noFill/>
              </a:ln>
              <a:effectLst/>
            </c:spPr>
            <c:extLst>
              <c:ext xmlns:c16="http://schemas.microsoft.com/office/drawing/2014/chart" uri="{C3380CC4-5D6E-409C-BE32-E72D297353CC}">
                <c16:uniqueId val="{00000007-70BE-4460-8FF9-7CED915080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Évaluer les résultats 7-1-7'!$C$39:$F$39</c:f>
              <c:strCache>
                <c:ptCount val="4"/>
                <c:pt idx="0">
                  <c:v>Détection</c:v>
                </c:pt>
                <c:pt idx="1">
                  <c:v>Notification</c:v>
                </c:pt>
                <c:pt idx="2">
                  <c:v>Riposte </c:v>
                </c:pt>
                <c:pt idx="3">
                  <c:v>Toutes les cibles</c:v>
                </c:pt>
              </c:strCache>
            </c:strRef>
          </c:cat>
          <c:val>
            <c:numRef>
              <c:f>'2. Évaluer les résultats 7-1-7'!$C$41:$F$41</c:f>
              <c:numCache>
                <c:formatCode>0%</c:formatCode>
                <c:ptCount val="4"/>
                <c:pt idx="0">
                  <c:v>1</c:v>
                </c:pt>
                <c:pt idx="1">
                  <c:v>1</c:v>
                </c:pt>
                <c:pt idx="2">
                  <c:v>1</c:v>
                </c:pt>
                <c:pt idx="3">
                  <c:v>1</c:v>
                </c:pt>
              </c:numCache>
            </c:numRef>
          </c:val>
          <c:extLst>
            <c:ext xmlns:c16="http://schemas.microsoft.com/office/drawing/2014/chart" uri="{C3380CC4-5D6E-409C-BE32-E72D297353CC}">
              <c16:uniqueId val="{00000008-70BE-4460-8FF9-7CED9150803E}"/>
            </c:ext>
          </c:extLst>
        </c:ser>
        <c:dLbls>
          <c:showLegendKey val="0"/>
          <c:showVal val="0"/>
          <c:showCatName val="0"/>
          <c:showSerName val="0"/>
          <c:showPercent val="0"/>
          <c:showBubbleSize val="0"/>
        </c:dLbls>
        <c:gapWidth val="219"/>
        <c:overlap val="-27"/>
        <c:axId val="1344184896"/>
        <c:axId val="1853228080"/>
      </c:barChart>
      <c:catAx>
        <c:axId val="134418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853228080"/>
        <c:crosses val="autoZero"/>
        <c:auto val="1"/>
        <c:lblAlgn val="ctr"/>
        <c:lblOffset val="100"/>
        <c:noMultiLvlLbl val="0"/>
      </c:catAx>
      <c:valAx>
        <c:axId val="1853228080"/>
        <c:scaling>
          <c:orientation val="minMax"/>
          <c:max val="1"/>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41848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84667</xdr:colOff>
      <xdr:row>36</xdr:row>
      <xdr:rowOff>28222</xdr:rowOff>
    </xdr:from>
    <xdr:to>
      <xdr:col>9</xdr:col>
      <xdr:colOff>1425222</xdr:colOff>
      <xdr:row>41</xdr:row>
      <xdr:rowOff>56445</xdr:rowOff>
    </xdr:to>
    <xdr:graphicFrame macro="">
      <xdr:nvGraphicFramePr>
        <xdr:cNvPr id="3" name="Chart 2">
          <a:extLst>
            <a:ext uri="{FF2B5EF4-FFF2-40B4-BE49-F238E27FC236}">
              <a16:creationId xmlns:a16="http://schemas.microsoft.com/office/drawing/2014/main" id="{FC8EC60C-EC6F-4D8B-9657-09B59E19C2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arie Deveaux" refreshedDate="45362.526872106479" missingItemsLimit="0" createdVersion="8" refreshedVersion="8" minRefreshableVersion="3" recordCount="19" xr:uid="{4964B568-8519-274D-8E3A-D77C84352B50}">
  <cacheSource type="worksheet">
    <worksheetSource name="Table1"/>
  </cacheSource>
  <cacheFields count="6">
    <cacheField name="_x000a_Goulets d’étranglement_x000a_Transférer les goulets d’étranglement individuels de la feuille 1._x000a_Attribuer des catégories de goulets d’étranglement ou utiliser cette liste pour soutenir une analyse thématique des goulets d’étranglement récurrents." numFmtId="0">
      <sharedItems containsNonDate="0" containsString="0" containsBlank="1"/>
    </cacheField>
    <cacheField name="_x000a_ID de l’événement" numFmtId="0">
      <sharedItems containsNonDate="0" containsString="0" containsBlank="1"/>
    </cacheField>
    <cacheField name="_x000a_Intervalle_x000a_Attribuer un intervalle 7-1-7" numFmtId="0">
      <sharedItems containsNonDate="0" containsString="0" containsBlank="1"/>
    </cacheField>
    <cacheField name="_x000a_Catégorie de goulet d’étranglement_x000a_Attribuer une catégorie" numFmtId="0">
      <sharedItems containsNonDate="0" containsString="0" containsBlank="1" count="1">
        <m/>
      </sharedItems>
    </cacheField>
    <cacheField name="_x000a_Domaine technique_x000a_Attribuer un domaine technique _x000a_à l'évaluation externe conjointe (EEC) " numFmtId="0">
      <sharedItems/>
    </cacheField>
    <cacheField name="_x000a_Indicateur d’évaluation externe conjointe (EEC)_x000a_Attribuer un indicateur d’EEC (facultatif)"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m/>
    <m/>
    <m/>
    <x v="0"/>
    <s v=" "/>
    <s v=" "/>
  </r>
  <r>
    <m/>
    <m/>
    <m/>
    <x v="0"/>
    <s v=" "/>
    <s v=" "/>
  </r>
  <r>
    <m/>
    <m/>
    <m/>
    <x v="0"/>
    <s v=" "/>
    <s v=" "/>
  </r>
  <r>
    <m/>
    <m/>
    <m/>
    <x v="0"/>
    <s v=" "/>
    <s v=" "/>
  </r>
  <r>
    <m/>
    <m/>
    <m/>
    <x v="0"/>
    <s v=" "/>
    <s v=" "/>
  </r>
  <r>
    <m/>
    <m/>
    <m/>
    <x v="0"/>
    <s v=" "/>
    <s v=" "/>
  </r>
  <r>
    <m/>
    <m/>
    <m/>
    <x v="0"/>
    <s v=" "/>
    <s v=" "/>
  </r>
  <r>
    <m/>
    <m/>
    <m/>
    <x v="0"/>
    <s v=" "/>
    <s v=" "/>
  </r>
  <r>
    <m/>
    <m/>
    <m/>
    <x v="0"/>
    <s v=" "/>
    <s v=" "/>
  </r>
  <r>
    <m/>
    <m/>
    <m/>
    <x v="0"/>
    <s v=" "/>
    <s v=" "/>
  </r>
  <r>
    <m/>
    <m/>
    <m/>
    <x v="0"/>
    <s v=" "/>
    <s v=" "/>
  </r>
  <r>
    <m/>
    <m/>
    <m/>
    <x v="0"/>
    <s v=" "/>
    <s v=" "/>
  </r>
  <r>
    <m/>
    <m/>
    <m/>
    <x v="0"/>
    <s v=" "/>
    <s v=" "/>
  </r>
  <r>
    <m/>
    <m/>
    <m/>
    <x v="0"/>
    <s v=" "/>
    <s v=" "/>
  </r>
  <r>
    <m/>
    <m/>
    <m/>
    <x v="0"/>
    <s v=" "/>
    <s v=" "/>
  </r>
  <r>
    <m/>
    <m/>
    <m/>
    <x v="0"/>
    <s v=" "/>
    <s v=" "/>
  </r>
  <r>
    <m/>
    <m/>
    <m/>
    <x v="0"/>
    <s v=" "/>
    <s v=" "/>
  </r>
  <r>
    <m/>
    <m/>
    <m/>
    <x v="0"/>
    <s v=" "/>
    <s v=" "/>
  </r>
  <r>
    <m/>
    <m/>
    <m/>
    <x v="0"/>
    <s v=" "/>
    <s v="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B87569-6955-A34B-A96B-90A5377DB975}" name="PivotTable1"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Catégories de goulets d’étranglement">
  <location ref="A24:B26" firstHeaderRow="1" firstDataRow="1" firstDataCol="1"/>
  <pivotFields count="6">
    <pivotField showAll="0"/>
    <pivotField showAll="0"/>
    <pivotField showAll="0"/>
    <pivotField name="Bottleneck categories" axis="axisRow" dataField="1" showAll="0" sortType="descending">
      <items count="2">
        <item x="0"/>
        <item t="default"/>
      </items>
      <autoSortScope>
        <pivotArea dataOnly="0" outline="0" fieldPosition="0">
          <references count="1">
            <reference field="4294967294" count="1" selected="0">
              <x v="0"/>
            </reference>
          </references>
        </pivotArea>
      </autoSortScope>
    </pivotField>
    <pivotField showAll="0"/>
    <pivotField showAll="0"/>
  </pivotFields>
  <rowFields count="1">
    <field x="3"/>
  </rowFields>
  <rowItems count="2">
    <i>
      <x/>
    </i>
    <i t="grand">
      <x/>
    </i>
  </rowItems>
  <colItems count="1">
    <i/>
  </colItems>
  <dataFields count="1">
    <dataField name="Count" fld="3" subtotal="count" baseField="0" baseItem="0"/>
  </dataFields>
  <formats count="6">
    <format dxfId="47">
      <pivotArea type="all" dataOnly="0" outline="0" fieldPosition="0"/>
    </format>
    <format dxfId="46">
      <pivotArea outline="0" collapsedLevelsAreSubtotals="1" fieldPosition="0"/>
    </format>
    <format dxfId="45">
      <pivotArea field="3" type="button" dataOnly="0" labelOnly="1" outline="0" axis="axisRow" fieldPosition="0"/>
    </format>
    <format dxfId="44">
      <pivotArea dataOnly="0" labelOnly="1" fieldPosition="0">
        <references count="1">
          <reference field="3" count="0"/>
        </references>
      </pivotArea>
    </format>
    <format dxfId="43">
      <pivotArea dataOnly="0" labelOnly="1" grandRow="1" outline="0" fieldPosition="0"/>
    </format>
    <format dxfId="42">
      <pivotArea dataOnly="0" labelOnly="1" outline="0" axis="axisValues"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7108F2-6112-CC4F-8C51-A214854892D8}" name="Table1" displayName="Table1" ref="A1:F20" totalsRowShown="0" headerRowDxfId="41" dataDxfId="39" headerRowBorderDxfId="40" tableBorderDxfId="38" totalsRowBorderDxfId="37">
  <autoFilter ref="A1:F20" xr:uid="{B67108F2-6112-CC4F-8C51-A214854892D8}"/>
  <tableColumns count="6">
    <tableColumn id="1" xr3:uid="{8FA15F15-83D8-0C43-917B-40064CC94C42}" name="_x000a_Goulets d’étranglement_x000a_Transférer les goulets d’étranglement individuels de la feuille 1._x000a_Attribuer des catégories de goulets d’étranglement ou utiliser cette liste pour soutenir une analyse thématique des goulets d’étranglement récurrents." dataDxfId="36"/>
    <tableColumn id="2" xr3:uid="{C5A8EA24-9B3C-714A-9A91-0E5CCC9B78F7}" name="_x000a_ID de l’événement" dataDxfId="35"/>
    <tableColumn id="3" xr3:uid="{2F9936AC-E2C5-A842-A55B-9230FE87092A}" name="_x000a_Intervalle_x000a_Attribuer un intervalle 7-1-7" dataDxfId="34"/>
    <tableColumn id="4" xr3:uid="{64E680D1-86F1-E848-8720-99FABE2A3310}" name="_x000a_Catégorie de goulet d’étranglement_x000a_Attribuer une catégorie" dataDxfId="33"/>
    <tableColumn id="5" xr3:uid="{0B8B49D0-10DD-9F4D-B5F5-F91709D1A6B8}" name="_x000a_Domaine technique_x000a_Attribuer un domaine technique _x000a_à l'évaluation externe conjointe (EEC) " dataDxfId="32"/>
    <tableColumn id="6" xr3:uid="{0C76FF79-04E5-F84E-A535-F3F051E08D09}" name="_x000a_Indicateur d’évaluation externe conjointe (EEC)_x000a_Attribuer un indicateur d’EEC (facultatif)" dataDxfId="3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outlinePr summaryBelow="0" summaryRight="0"/>
  </sheetPr>
  <dimension ref="A1:AJ23"/>
  <sheetViews>
    <sheetView tabSelected="1" topLeftCell="X1" zoomScale="89" zoomScaleNormal="136" workbookViewId="0">
      <selection activeCell="AB2" sqref="AB1:AB1048576"/>
    </sheetView>
  </sheetViews>
  <sheetFormatPr baseColWidth="10" defaultColWidth="14.5" defaultRowHeight="15.75" customHeight="1" x14ac:dyDescent="0.15"/>
  <cols>
    <col min="1" max="1" width="2.83203125" bestFit="1" customWidth="1"/>
    <col min="2" max="2" width="19.33203125" bestFit="1" customWidth="1"/>
    <col min="3" max="3" width="22.1640625" hidden="1" customWidth="1"/>
    <col min="4" max="4" width="22.1640625" bestFit="1" customWidth="1"/>
    <col min="5" max="6" width="20.1640625" bestFit="1" customWidth="1"/>
    <col min="7" max="7" width="21.1640625" customWidth="1"/>
    <col min="8" max="8" width="21.6640625" bestFit="1" customWidth="1"/>
    <col min="9" max="9" width="20.1640625" customWidth="1"/>
    <col min="10" max="10" width="21.6640625" customWidth="1"/>
    <col min="11" max="11" width="11.83203125" customWidth="1"/>
    <col min="12" max="12" width="12.33203125" customWidth="1"/>
    <col min="13" max="13" width="13.83203125" customWidth="1"/>
    <col min="14" max="14" width="25.1640625" bestFit="1" customWidth="1"/>
    <col min="15" max="15" width="22" customWidth="1"/>
    <col min="16" max="16" width="27.33203125" bestFit="1" customWidth="1"/>
    <col min="17" max="19" width="13.83203125" customWidth="1"/>
    <col min="20" max="20" width="24.5" bestFit="1" customWidth="1"/>
    <col min="21" max="27" width="26.5" bestFit="1" customWidth="1"/>
    <col min="28" max="28" width="26.6640625" customWidth="1"/>
    <col min="29" max="29" width="27.33203125" bestFit="1" customWidth="1"/>
    <col min="30" max="32" width="13.83203125" customWidth="1"/>
    <col min="33" max="33" width="26.33203125" bestFit="1" customWidth="1"/>
    <col min="34" max="34" width="24.6640625" customWidth="1"/>
    <col min="35" max="35" width="24.5" customWidth="1"/>
    <col min="36" max="36" width="26.33203125" customWidth="1"/>
  </cols>
  <sheetData>
    <row r="1" spans="1:36" ht="24" customHeight="1" x14ac:dyDescent="0.15">
      <c r="A1" s="13"/>
      <c r="B1" s="199" t="s">
        <v>0</v>
      </c>
      <c r="C1" s="199"/>
      <c r="D1" s="200"/>
      <c r="E1" s="200"/>
      <c r="F1" s="200"/>
      <c r="G1" s="204" t="s">
        <v>283</v>
      </c>
      <c r="H1" s="204"/>
      <c r="I1" s="201" t="s">
        <v>1</v>
      </c>
      <c r="J1" s="202"/>
      <c r="K1" s="202"/>
      <c r="L1" s="202"/>
      <c r="M1" s="202"/>
      <c r="N1" s="203"/>
      <c r="O1" s="205" t="s">
        <v>2</v>
      </c>
      <c r="P1" s="206"/>
      <c r="Q1" s="206"/>
      <c r="R1" s="206"/>
      <c r="S1" s="206"/>
      <c r="T1" s="206"/>
      <c r="U1" s="197" t="s">
        <v>3</v>
      </c>
      <c r="V1" s="198"/>
      <c r="W1" s="198"/>
      <c r="X1" s="198"/>
      <c r="Y1" s="198"/>
      <c r="Z1" s="198"/>
      <c r="AA1" s="197"/>
      <c r="AB1" s="197"/>
      <c r="AC1" s="198"/>
      <c r="AD1" s="198"/>
      <c r="AE1" s="198"/>
      <c r="AF1" s="198"/>
      <c r="AG1" s="198"/>
      <c r="AH1" s="14" t="s">
        <v>4</v>
      </c>
      <c r="AI1" s="15" t="s">
        <v>5</v>
      </c>
    </row>
    <row r="2" spans="1:36" s="3" customFormat="1" ht="91" customHeight="1" x14ac:dyDescent="0.15">
      <c r="A2" s="61"/>
      <c r="B2" s="186" t="s">
        <v>6</v>
      </c>
      <c r="C2" s="187" t="s">
        <v>154</v>
      </c>
      <c r="D2" s="187" t="s">
        <v>7</v>
      </c>
      <c r="E2" s="187" t="s">
        <v>8</v>
      </c>
      <c r="F2" s="188" t="s">
        <v>9</v>
      </c>
      <c r="G2" s="189" t="s">
        <v>276</v>
      </c>
      <c r="H2" s="190" t="s">
        <v>282</v>
      </c>
      <c r="I2" s="16" t="s">
        <v>11</v>
      </c>
      <c r="J2" s="57" t="s">
        <v>10</v>
      </c>
      <c r="K2" s="207" t="s">
        <v>12</v>
      </c>
      <c r="L2" s="208"/>
      <c r="M2" s="209"/>
      <c r="N2" s="56" t="s">
        <v>13</v>
      </c>
      <c r="O2" s="60" t="s">
        <v>14</v>
      </c>
      <c r="P2" s="57" t="s">
        <v>10</v>
      </c>
      <c r="Q2" s="210" t="s">
        <v>15</v>
      </c>
      <c r="R2" s="208"/>
      <c r="S2" s="209"/>
      <c r="T2" s="57" t="s">
        <v>13</v>
      </c>
      <c r="U2" s="35" t="s">
        <v>16</v>
      </c>
      <c r="V2" s="57" t="s">
        <v>17</v>
      </c>
      <c r="W2" s="57" t="s">
        <v>18</v>
      </c>
      <c r="X2" s="57" t="s">
        <v>19</v>
      </c>
      <c r="Y2" s="57" t="s">
        <v>20</v>
      </c>
      <c r="Z2" s="57" t="s">
        <v>21</v>
      </c>
      <c r="AA2" s="59" t="s">
        <v>22</v>
      </c>
      <c r="AB2" s="55" t="s">
        <v>23</v>
      </c>
      <c r="AC2" s="58" t="s">
        <v>280</v>
      </c>
      <c r="AD2" s="210" t="s">
        <v>281</v>
      </c>
      <c r="AE2" s="208"/>
      <c r="AF2" s="209"/>
      <c r="AG2" s="72" t="s">
        <v>13</v>
      </c>
      <c r="AH2" s="66" t="s">
        <v>24</v>
      </c>
      <c r="AI2" s="36" t="s">
        <v>25</v>
      </c>
    </row>
    <row r="3" spans="1:36" s="4" customFormat="1" ht="28" customHeight="1" thickBot="1" x14ac:dyDescent="0.2">
      <c r="A3" s="62" t="s">
        <v>26</v>
      </c>
      <c r="B3" s="191" t="s">
        <v>27</v>
      </c>
      <c r="C3" s="191" t="s">
        <v>155</v>
      </c>
      <c r="D3" s="191" t="s">
        <v>28</v>
      </c>
      <c r="E3" s="191" t="s">
        <v>29</v>
      </c>
      <c r="F3" s="192" t="s">
        <v>29</v>
      </c>
      <c r="G3" s="193" t="s">
        <v>30</v>
      </c>
      <c r="H3" s="191" t="s">
        <v>31</v>
      </c>
      <c r="I3" s="64" t="s">
        <v>30</v>
      </c>
      <c r="J3" s="65" t="s">
        <v>31</v>
      </c>
      <c r="K3" s="65" t="s">
        <v>32</v>
      </c>
      <c r="L3" s="63" t="s">
        <v>33</v>
      </c>
      <c r="M3" s="63" t="s">
        <v>34</v>
      </c>
      <c r="N3" s="71" t="s">
        <v>31</v>
      </c>
      <c r="O3" s="64" t="s">
        <v>30</v>
      </c>
      <c r="P3" s="65" t="s">
        <v>31</v>
      </c>
      <c r="Q3" s="65" t="s">
        <v>32</v>
      </c>
      <c r="R3" s="63" t="s">
        <v>33</v>
      </c>
      <c r="S3" s="63" t="s">
        <v>34</v>
      </c>
      <c r="T3" s="71" t="s">
        <v>31</v>
      </c>
      <c r="U3" s="64" t="s">
        <v>35</v>
      </c>
      <c r="V3" s="65" t="s">
        <v>35</v>
      </c>
      <c r="W3" s="65" t="s">
        <v>35</v>
      </c>
      <c r="X3" s="65" t="s">
        <v>35</v>
      </c>
      <c r="Y3" s="65" t="s">
        <v>35</v>
      </c>
      <c r="Z3" s="65" t="s">
        <v>35</v>
      </c>
      <c r="AA3" s="63" t="s">
        <v>35</v>
      </c>
      <c r="AB3" s="64" t="s">
        <v>36</v>
      </c>
      <c r="AC3" s="65" t="s">
        <v>31</v>
      </c>
      <c r="AD3" s="65" t="s">
        <v>32</v>
      </c>
      <c r="AE3" s="63" t="s">
        <v>33</v>
      </c>
      <c r="AF3" s="63" t="s">
        <v>34</v>
      </c>
      <c r="AG3" s="71" t="s">
        <v>31</v>
      </c>
      <c r="AH3" s="63" t="s">
        <v>37</v>
      </c>
      <c r="AI3" s="63" t="s">
        <v>31</v>
      </c>
    </row>
    <row r="4" spans="1:36" ht="13" x14ac:dyDescent="0.15">
      <c r="A4" s="11">
        <v>1</v>
      </c>
      <c r="B4" s="73" t="s">
        <v>38</v>
      </c>
      <c r="C4" s="73"/>
      <c r="D4" s="74" t="s">
        <v>38</v>
      </c>
      <c r="E4" s="74" t="s">
        <v>38</v>
      </c>
      <c r="F4" s="74" t="s">
        <v>38</v>
      </c>
      <c r="G4" s="75">
        <v>44562</v>
      </c>
      <c r="H4" s="74" t="s">
        <v>38</v>
      </c>
      <c r="I4" s="75">
        <v>44569</v>
      </c>
      <c r="J4" s="74" t="s">
        <v>38</v>
      </c>
      <c r="K4" s="74" t="s">
        <v>39</v>
      </c>
      <c r="L4" s="74" t="s">
        <v>40</v>
      </c>
      <c r="M4" s="74" t="s">
        <v>41</v>
      </c>
      <c r="N4" s="74" t="s">
        <v>38</v>
      </c>
      <c r="O4" s="75">
        <v>44570</v>
      </c>
      <c r="P4" s="12" t="s">
        <v>42</v>
      </c>
      <c r="Q4" s="74" t="s">
        <v>39</v>
      </c>
      <c r="R4" s="74" t="s">
        <v>40</v>
      </c>
      <c r="S4" s="74" t="s">
        <v>41</v>
      </c>
      <c r="T4" s="74" t="s">
        <v>38</v>
      </c>
      <c r="U4" s="75">
        <v>44571</v>
      </c>
      <c r="V4" s="75">
        <v>44577</v>
      </c>
      <c r="W4" s="75">
        <v>44577</v>
      </c>
      <c r="X4" s="75">
        <v>44577</v>
      </c>
      <c r="Y4" s="79">
        <v>44577</v>
      </c>
      <c r="Z4" s="79">
        <v>44577</v>
      </c>
      <c r="AA4" s="79">
        <v>44577</v>
      </c>
      <c r="AB4" s="79">
        <f>IF(COUNTIF(U4:AA4,""),"Incomplete",MAX(U4:AA4))</f>
        <v>44577</v>
      </c>
      <c r="AC4" s="9"/>
      <c r="AD4" s="74" t="s">
        <v>39</v>
      </c>
      <c r="AE4" s="74" t="s">
        <v>40</v>
      </c>
      <c r="AF4" s="74" t="s">
        <v>41</v>
      </c>
      <c r="AG4" s="74" t="s">
        <v>38</v>
      </c>
      <c r="AH4" s="75">
        <v>44577</v>
      </c>
      <c r="AI4" s="76"/>
    </row>
    <row r="5" spans="1:36" ht="13" x14ac:dyDescent="0.15">
      <c r="A5" s="10">
        <v>2</v>
      </c>
      <c r="B5" s="73" t="s">
        <v>38</v>
      </c>
      <c r="C5" s="73"/>
      <c r="D5" s="74" t="s">
        <v>38</v>
      </c>
      <c r="E5" s="74" t="s">
        <v>38</v>
      </c>
      <c r="F5" s="74" t="s">
        <v>38</v>
      </c>
      <c r="G5" s="75">
        <v>44562</v>
      </c>
      <c r="H5" s="74" t="s">
        <v>38</v>
      </c>
      <c r="I5" s="75">
        <v>44569</v>
      </c>
      <c r="J5" s="74" t="s">
        <v>38</v>
      </c>
      <c r="K5" s="74" t="s">
        <v>39</v>
      </c>
      <c r="L5" s="74" t="s">
        <v>40</v>
      </c>
      <c r="M5" s="74" t="s">
        <v>41</v>
      </c>
      <c r="N5" s="74" t="s">
        <v>38</v>
      </c>
      <c r="O5" s="75">
        <v>44570</v>
      </c>
      <c r="P5" s="12" t="s">
        <v>42</v>
      </c>
      <c r="Q5" s="74" t="s">
        <v>39</v>
      </c>
      <c r="R5" s="74" t="s">
        <v>40</v>
      </c>
      <c r="S5" s="74" t="s">
        <v>41</v>
      </c>
      <c r="T5" s="74" t="s">
        <v>38</v>
      </c>
      <c r="U5" s="75">
        <v>44571</v>
      </c>
      <c r="V5" s="75">
        <v>44577</v>
      </c>
      <c r="W5" s="75">
        <v>44577</v>
      </c>
      <c r="X5" s="75">
        <v>44577</v>
      </c>
      <c r="Y5" s="79">
        <v>44577</v>
      </c>
      <c r="Z5" s="79">
        <v>44577</v>
      </c>
      <c r="AA5" s="79">
        <v>44577</v>
      </c>
      <c r="AB5" s="79">
        <f>IF(COUNTIF(U5:AA5,""),"Incomplete",MAX(U5:AA5))</f>
        <v>44577</v>
      </c>
      <c r="AC5" s="9"/>
      <c r="AD5" s="74" t="s">
        <v>39</v>
      </c>
      <c r="AE5" s="74" t="s">
        <v>40</v>
      </c>
      <c r="AF5" s="74" t="s">
        <v>41</v>
      </c>
      <c r="AG5" s="74" t="s">
        <v>38</v>
      </c>
      <c r="AH5" s="79">
        <v>44577</v>
      </c>
      <c r="AI5" s="80"/>
    </row>
    <row r="6" spans="1:36" ht="13" x14ac:dyDescent="0.15">
      <c r="A6" s="10">
        <v>3</v>
      </c>
      <c r="B6" s="73" t="s">
        <v>38</v>
      </c>
      <c r="C6" s="73"/>
      <c r="D6" s="74" t="s">
        <v>38</v>
      </c>
      <c r="E6" s="74" t="s">
        <v>38</v>
      </c>
      <c r="F6" s="74" t="s">
        <v>38</v>
      </c>
      <c r="G6" s="75">
        <v>44562</v>
      </c>
      <c r="H6" s="74" t="s">
        <v>38</v>
      </c>
      <c r="I6" s="75">
        <v>44569</v>
      </c>
      <c r="J6" s="74" t="s">
        <v>38</v>
      </c>
      <c r="K6" s="74" t="s">
        <v>39</v>
      </c>
      <c r="L6" s="74" t="s">
        <v>40</v>
      </c>
      <c r="M6" s="74" t="s">
        <v>41</v>
      </c>
      <c r="N6" s="74" t="s">
        <v>38</v>
      </c>
      <c r="O6" s="75">
        <v>44570</v>
      </c>
      <c r="P6" s="12" t="s">
        <v>42</v>
      </c>
      <c r="Q6" s="74" t="s">
        <v>39</v>
      </c>
      <c r="R6" s="74" t="s">
        <v>40</v>
      </c>
      <c r="S6" s="74" t="s">
        <v>41</v>
      </c>
      <c r="T6" s="74" t="s">
        <v>38</v>
      </c>
      <c r="U6" s="75">
        <v>44571</v>
      </c>
      <c r="V6" s="75">
        <v>44577</v>
      </c>
      <c r="W6" s="75">
        <v>44577</v>
      </c>
      <c r="X6" s="75">
        <v>44577</v>
      </c>
      <c r="Y6" s="79">
        <v>44577</v>
      </c>
      <c r="Z6" s="79">
        <v>44577</v>
      </c>
      <c r="AA6" s="79">
        <v>44577</v>
      </c>
      <c r="AB6" s="79">
        <f t="shared" ref="AB6:AB18" si="0">IF(COUNTIF(U6:AA6,""),"Incomplete",MAX(U6:AA6))</f>
        <v>44577</v>
      </c>
      <c r="AC6" s="9"/>
      <c r="AD6" s="74" t="s">
        <v>39</v>
      </c>
      <c r="AE6" s="74" t="s">
        <v>40</v>
      </c>
      <c r="AF6" s="74" t="s">
        <v>41</v>
      </c>
      <c r="AG6" s="74" t="s">
        <v>38</v>
      </c>
      <c r="AH6" s="79">
        <v>44577</v>
      </c>
      <c r="AI6" s="80"/>
    </row>
    <row r="7" spans="1:36" ht="13" x14ac:dyDescent="0.15">
      <c r="A7" s="10">
        <v>4</v>
      </c>
      <c r="B7" s="73" t="s">
        <v>38</v>
      </c>
      <c r="C7" s="73"/>
      <c r="D7" s="74" t="s">
        <v>38</v>
      </c>
      <c r="E7" s="74" t="s">
        <v>38</v>
      </c>
      <c r="F7" s="74" t="s">
        <v>38</v>
      </c>
      <c r="G7" s="75">
        <v>44562</v>
      </c>
      <c r="H7" s="74" t="s">
        <v>38</v>
      </c>
      <c r="I7" s="75">
        <v>44569</v>
      </c>
      <c r="J7" s="74" t="s">
        <v>38</v>
      </c>
      <c r="K7" s="74" t="s">
        <v>39</v>
      </c>
      <c r="L7" s="74" t="s">
        <v>40</v>
      </c>
      <c r="M7" s="74" t="s">
        <v>41</v>
      </c>
      <c r="N7" s="74" t="s">
        <v>38</v>
      </c>
      <c r="O7" s="75">
        <v>44570</v>
      </c>
      <c r="P7" s="12" t="s">
        <v>42</v>
      </c>
      <c r="Q7" s="74" t="s">
        <v>39</v>
      </c>
      <c r="R7" s="74" t="s">
        <v>40</v>
      </c>
      <c r="S7" s="74" t="s">
        <v>41</v>
      </c>
      <c r="T7" s="74" t="s">
        <v>38</v>
      </c>
      <c r="U7" s="75">
        <v>44571</v>
      </c>
      <c r="V7" s="75">
        <v>44577</v>
      </c>
      <c r="W7" s="75">
        <v>44577</v>
      </c>
      <c r="X7" s="75">
        <v>44577</v>
      </c>
      <c r="Y7" s="79">
        <v>44577</v>
      </c>
      <c r="Z7" s="79">
        <v>44577</v>
      </c>
      <c r="AA7" s="79">
        <v>44577</v>
      </c>
      <c r="AB7" s="79">
        <f t="shared" si="0"/>
        <v>44577</v>
      </c>
      <c r="AC7" s="9"/>
      <c r="AD7" s="74" t="s">
        <v>39</v>
      </c>
      <c r="AE7" s="74" t="s">
        <v>40</v>
      </c>
      <c r="AF7" s="74" t="s">
        <v>41</v>
      </c>
      <c r="AG7" s="74" t="s">
        <v>38</v>
      </c>
      <c r="AH7" s="79">
        <v>44577</v>
      </c>
      <c r="AI7" s="80"/>
    </row>
    <row r="8" spans="1:36" s="1" customFormat="1" ht="13" x14ac:dyDescent="0.15">
      <c r="A8" s="10">
        <v>5</v>
      </c>
      <c r="B8" s="73" t="s">
        <v>38</v>
      </c>
      <c r="C8" s="73"/>
      <c r="D8" s="74" t="s">
        <v>38</v>
      </c>
      <c r="E8" s="74" t="s">
        <v>38</v>
      </c>
      <c r="F8" s="74" t="s">
        <v>38</v>
      </c>
      <c r="G8" s="75">
        <v>44562</v>
      </c>
      <c r="H8" s="74" t="s">
        <v>38</v>
      </c>
      <c r="I8" s="75">
        <v>44569</v>
      </c>
      <c r="J8" s="74" t="s">
        <v>38</v>
      </c>
      <c r="K8" s="74" t="s">
        <v>39</v>
      </c>
      <c r="L8" s="74" t="s">
        <v>40</v>
      </c>
      <c r="M8" s="74" t="s">
        <v>41</v>
      </c>
      <c r="N8" s="74" t="s">
        <v>38</v>
      </c>
      <c r="O8" s="75">
        <v>44570</v>
      </c>
      <c r="P8" s="12" t="s">
        <v>42</v>
      </c>
      <c r="Q8" s="74" t="s">
        <v>39</v>
      </c>
      <c r="R8" s="74" t="s">
        <v>40</v>
      </c>
      <c r="S8" s="74" t="s">
        <v>41</v>
      </c>
      <c r="T8" s="74" t="s">
        <v>38</v>
      </c>
      <c r="U8" s="75">
        <v>44571</v>
      </c>
      <c r="V8" s="75">
        <v>44577</v>
      </c>
      <c r="W8" s="75">
        <v>44577</v>
      </c>
      <c r="X8" s="75">
        <v>44577</v>
      </c>
      <c r="Y8" s="79">
        <v>44577</v>
      </c>
      <c r="Z8" s="79">
        <v>44577</v>
      </c>
      <c r="AA8" s="79">
        <v>44577</v>
      </c>
      <c r="AB8" s="79">
        <f t="shared" si="0"/>
        <v>44577</v>
      </c>
      <c r="AC8" s="9"/>
      <c r="AD8" s="74" t="s">
        <v>39</v>
      </c>
      <c r="AE8" s="74" t="s">
        <v>40</v>
      </c>
      <c r="AF8" s="74" t="s">
        <v>41</v>
      </c>
      <c r="AG8" s="74" t="s">
        <v>38</v>
      </c>
      <c r="AH8" s="79">
        <v>44577</v>
      </c>
      <c r="AI8" s="80"/>
      <c r="AJ8"/>
    </row>
    <row r="9" spans="1:36" ht="13" x14ac:dyDescent="0.15">
      <c r="A9" s="10">
        <v>6</v>
      </c>
      <c r="B9" s="73" t="s">
        <v>38</v>
      </c>
      <c r="C9" s="73"/>
      <c r="D9" s="74" t="s">
        <v>38</v>
      </c>
      <c r="E9" s="74" t="s">
        <v>38</v>
      </c>
      <c r="F9" s="74" t="s">
        <v>38</v>
      </c>
      <c r="G9" s="75">
        <v>44562</v>
      </c>
      <c r="H9" s="74" t="s">
        <v>38</v>
      </c>
      <c r="I9" s="75">
        <v>44569</v>
      </c>
      <c r="J9" s="74" t="s">
        <v>38</v>
      </c>
      <c r="K9" s="74" t="s">
        <v>39</v>
      </c>
      <c r="L9" s="74" t="s">
        <v>40</v>
      </c>
      <c r="M9" s="74" t="s">
        <v>41</v>
      </c>
      <c r="N9" s="74" t="s">
        <v>38</v>
      </c>
      <c r="O9" s="75">
        <v>44570</v>
      </c>
      <c r="P9" s="12" t="s">
        <v>42</v>
      </c>
      <c r="Q9" s="74" t="s">
        <v>39</v>
      </c>
      <c r="R9" s="74" t="s">
        <v>40</v>
      </c>
      <c r="S9" s="74" t="s">
        <v>41</v>
      </c>
      <c r="T9" s="74" t="s">
        <v>38</v>
      </c>
      <c r="U9" s="75">
        <v>44571</v>
      </c>
      <c r="V9" s="75">
        <v>44577</v>
      </c>
      <c r="W9" s="75">
        <v>44577</v>
      </c>
      <c r="X9" s="75">
        <v>44577</v>
      </c>
      <c r="Y9" s="79">
        <v>44577</v>
      </c>
      <c r="Z9" s="79">
        <v>44577</v>
      </c>
      <c r="AA9" s="79">
        <v>44577</v>
      </c>
      <c r="AB9" s="79">
        <f t="shared" si="0"/>
        <v>44577</v>
      </c>
      <c r="AC9" s="9"/>
      <c r="AD9" s="74" t="s">
        <v>39</v>
      </c>
      <c r="AE9" s="74" t="s">
        <v>40</v>
      </c>
      <c r="AF9" s="74" t="s">
        <v>41</v>
      </c>
      <c r="AG9" s="74" t="s">
        <v>38</v>
      </c>
      <c r="AH9" s="79">
        <v>44577</v>
      </c>
      <c r="AI9" s="80"/>
    </row>
    <row r="10" spans="1:36" ht="13" x14ac:dyDescent="0.15">
      <c r="A10" s="10">
        <v>7</v>
      </c>
      <c r="B10" s="73" t="s">
        <v>38</v>
      </c>
      <c r="C10" s="73"/>
      <c r="D10" s="74" t="s">
        <v>38</v>
      </c>
      <c r="E10" s="74" t="s">
        <v>38</v>
      </c>
      <c r="F10" s="74" t="s">
        <v>38</v>
      </c>
      <c r="G10" s="75">
        <v>44562</v>
      </c>
      <c r="H10" s="74" t="s">
        <v>38</v>
      </c>
      <c r="I10" s="75">
        <v>44569</v>
      </c>
      <c r="J10" s="74" t="s">
        <v>38</v>
      </c>
      <c r="K10" s="74" t="s">
        <v>39</v>
      </c>
      <c r="L10" s="74" t="s">
        <v>40</v>
      </c>
      <c r="M10" s="74" t="s">
        <v>41</v>
      </c>
      <c r="N10" s="74" t="s">
        <v>38</v>
      </c>
      <c r="O10" s="75">
        <v>44570</v>
      </c>
      <c r="P10" s="12" t="s">
        <v>42</v>
      </c>
      <c r="Q10" s="74" t="s">
        <v>39</v>
      </c>
      <c r="R10" s="74" t="s">
        <v>40</v>
      </c>
      <c r="S10" s="74" t="s">
        <v>41</v>
      </c>
      <c r="T10" s="74" t="s">
        <v>38</v>
      </c>
      <c r="U10" s="75">
        <v>44571</v>
      </c>
      <c r="V10" s="75">
        <v>44577</v>
      </c>
      <c r="W10" s="75">
        <v>44577</v>
      </c>
      <c r="X10" s="75">
        <v>44577</v>
      </c>
      <c r="Y10" s="79">
        <v>44577</v>
      </c>
      <c r="Z10" s="79">
        <v>44577</v>
      </c>
      <c r="AA10" s="79">
        <v>44577</v>
      </c>
      <c r="AB10" s="79">
        <f t="shared" si="0"/>
        <v>44577</v>
      </c>
      <c r="AC10" s="9"/>
      <c r="AD10" s="74" t="s">
        <v>39</v>
      </c>
      <c r="AE10" s="74" t="s">
        <v>40</v>
      </c>
      <c r="AF10" s="74" t="s">
        <v>41</v>
      </c>
      <c r="AG10" s="74" t="s">
        <v>38</v>
      </c>
      <c r="AH10" s="79">
        <v>44577</v>
      </c>
      <c r="AI10" s="80"/>
    </row>
    <row r="11" spans="1:36" ht="13" x14ac:dyDescent="0.15">
      <c r="A11" s="10">
        <v>8</v>
      </c>
      <c r="B11" s="73" t="s">
        <v>38</v>
      </c>
      <c r="C11" s="73"/>
      <c r="D11" s="74" t="s">
        <v>38</v>
      </c>
      <c r="E11" s="74" t="s">
        <v>38</v>
      </c>
      <c r="F11" s="74" t="s">
        <v>38</v>
      </c>
      <c r="G11" s="75">
        <v>44562</v>
      </c>
      <c r="H11" s="74" t="s">
        <v>38</v>
      </c>
      <c r="I11" s="75">
        <v>44569</v>
      </c>
      <c r="J11" s="74" t="s">
        <v>38</v>
      </c>
      <c r="K11" s="74" t="s">
        <v>39</v>
      </c>
      <c r="L11" s="74" t="s">
        <v>40</v>
      </c>
      <c r="M11" s="74" t="s">
        <v>41</v>
      </c>
      <c r="N11" s="74" t="s">
        <v>38</v>
      </c>
      <c r="O11" s="75">
        <v>44570</v>
      </c>
      <c r="P11" s="12" t="s">
        <v>42</v>
      </c>
      <c r="Q11" s="74" t="s">
        <v>39</v>
      </c>
      <c r="R11" s="74" t="s">
        <v>40</v>
      </c>
      <c r="S11" s="74" t="s">
        <v>41</v>
      </c>
      <c r="T11" s="74" t="s">
        <v>38</v>
      </c>
      <c r="U11" s="75">
        <v>44571</v>
      </c>
      <c r="V11" s="75">
        <v>44577</v>
      </c>
      <c r="W11" s="75">
        <v>44577</v>
      </c>
      <c r="X11" s="75">
        <v>44577</v>
      </c>
      <c r="Y11" s="79">
        <v>44577</v>
      </c>
      <c r="Z11" s="79">
        <v>44577</v>
      </c>
      <c r="AA11" s="79">
        <v>44577</v>
      </c>
      <c r="AB11" s="79">
        <f t="shared" si="0"/>
        <v>44577</v>
      </c>
      <c r="AC11" s="9"/>
      <c r="AD11" s="74" t="s">
        <v>39</v>
      </c>
      <c r="AE11" s="74" t="s">
        <v>40</v>
      </c>
      <c r="AF11" s="74" t="s">
        <v>41</v>
      </c>
      <c r="AG11" s="74" t="s">
        <v>38</v>
      </c>
      <c r="AH11" s="79">
        <v>44577</v>
      </c>
      <c r="AI11" s="80"/>
    </row>
    <row r="12" spans="1:36" ht="13" x14ac:dyDescent="0.15">
      <c r="A12" s="10">
        <v>9</v>
      </c>
      <c r="B12" s="73" t="s">
        <v>38</v>
      </c>
      <c r="C12" s="73"/>
      <c r="D12" s="74" t="s">
        <v>38</v>
      </c>
      <c r="E12" s="74" t="s">
        <v>38</v>
      </c>
      <c r="F12" s="74" t="s">
        <v>38</v>
      </c>
      <c r="G12" s="75">
        <v>44562</v>
      </c>
      <c r="H12" s="74" t="s">
        <v>38</v>
      </c>
      <c r="I12" s="75">
        <v>44569</v>
      </c>
      <c r="J12" s="74" t="s">
        <v>38</v>
      </c>
      <c r="K12" s="74" t="s">
        <v>39</v>
      </c>
      <c r="L12" s="74" t="s">
        <v>40</v>
      </c>
      <c r="M12" s="74" t="s">
        <v>41</v>
      </c>
      <c r="N12" s="74" t="s">
        <v>38</v>
      </c>
      <c r="O12" s="75">
        <v>44570</v>
      </c>
      <c r="P12" s="12" t="s">
        <v>42</v>
      </c>
      <c r="Q12" s="74" t="s">
        <v>39</v>
      </c>
      <c r="R12" s="74" t="s">
        <v>40</v>
      </c>
      <c r="S12" s="74" t="s">
        <v>41</v>
      </c>
      <c r="T12" s="74" t="s">
        <v>38</v>
      </c>
      <c r="U12" s="75">
        <v>44571</v>
      </c>
      <c r="V12" s="75">
        <v>44577</v>
      </c>
      <c r="W12" s="75">
        <v>44577</v>
      </c>
      <c r="X12" s="75">
        <v>44577</v>
      </c>
      <c r="Y12" s="79">
        <v>44577</v>
      </c>
      <c r="Z12" s="79">
        <v>44577</v>
      </c>
      <c r="AA12" s="79">
        <v>44577</v>
      </c>
      <c r="AB12" s="79">
        <f t="shared" si="0"/>
        <v>44577</v>
      </c>
      <c r="AC12" s="9"/>
      <c r="AD12" s="74" t="s">
        <v>39</v>
      </c>
      <c r="AE12" s="74" t="s">
        <v>40</v>
      </c>
      <c r="AF12" s="74" t="s">
        <v>41</v>
      </c>
      <c r="AG12" s="74" t="s">
        <v>38</v>
      </c>
      <c r="AH12" s="79">
        <v>44577</v>
      </c>
      <c r="AI12" s="80"/>
    </row>
    <row r="13" spans="1:36" ht="13" x14ac:dyDescent="0.15">
      <c r="A13" s="10">
        <v>10</v>
      </c>
      <c r="B13" s="73" t="s">
        <v>38</v>
      </c>
      <c r="C13" s="73"/>
      <c r="D13" s="74" t="s">
        <v>38</v>
      </c>
      <c r="E13" s="74" t="s">
        <v>38</v>
      </c>
      <c r="F13" s="74" t="s">
        <v>38</v>
      </c>
      <c r="G13" s="75">
        <v>44562</v>
      </c>
      <c r="H13" s="74" t="s">
        <v>38</v>
      </c>
      <c r="I13" s="75">
        <v>44569</v>
      </c>
      <c r="J13" s="74" t="s">
        <v>38</v>
      </c>
      <c r="K13" s="74" t="s">
        <v>39</v>
      </c>
      <c r="L13" s="74" t="s">
        <v>40</v>
      </c>
      <c r="M13" s="74" t="s">
        <v>41</v>
      </c>
      <c r="N13" s="74" t="s">
        <v>38</v>
      </c>
      <c r="O13" s="75">
        <v>44570</v>
      </c>
      <c r="P13" s="12" t="s">
        <v>42</v>
      </c>
      <c r="Q13" s="74" t="s">
        <v>39</v>
      </c>
      <c r="R13" s="74" t="s">
        <v>40</v>
      </c>
      <c r="S13" s="74" t="s">
        <v>41</v>
      </c>
      <c r="T13" s="74" t="s">
        <v>38</v>
      </c>
      <c r="U13" s="75">
        <v>44571</v>
      </c>
      <c r="V13" s="75">
        <v>44577</v>
      </c>
      <c r="W13" s="75">
        <v>44577</v>
      </c>
      <c r="X13" s="75">
        <v>44577</v>
      </c>
      <c r="Y13" s="79">
        <v>44577</v>
      </c>
      <c r="Z13" s="79">
        <v>44577</v>
      </c>
      <c r="AA13" s="79">
        <v>44577</v>
      </c>
      <c r="AB13" s="79">
        <f t="shared" si="0"/>
        <v>44577</v>
      </c>
      <c r="AC13" s="9"/>
      <c r="AD13" s="74" t="s">
        <v>39</v>
      </c>
      <c r="AE13" s="74" t="s">
        <v>40</v>
      </c>
      <c r="AF13" s="74" t="s">
        <v>41</v>
      </c>
      <c r="AG13" s="74" t="s">
        <v>38</v>
      </c>
      <c r="AH13" s="79">
        <v>44577</v>
      </c>
      <c r="AI13" s="80"/>
    </row>
    <row r="14" spans="1:36" ht="13" x14ac:dyDescent="0.15">
      <c r="A14" s="10">
        <v>11</v>
      </c>
      <c r="B14" s="73" t="s">
        <v>38</v>
      </c>
      <c r="C14" s="73"/>
      <c r="D14" s="74" t="s">
        <v>38</v>
      </c>
      <c r="E14" s="74" t="s">
        <v>38</v>
      </c>
      <c r="F14" s="74" t="s">
        <v>38</v>
      </c>
      <c r="G14" s="75">
        <v>44562</v>
      </c>
      <c r="H14" s="74" t="s">
        <v>38</v>
      </c>
      <c r="I14" s="75">
        <v>44569</v>
      </c>
      <c r="J14" s="74" t="s">
        <v>38</v>
      </c>
      <c r="K14" s="74" t="s">
        <v>39</v>
      </c>
      <c r="L14" s="74" t="s">
        <v>40</v>
      </c>
      <c r="M14" s="74" t="s">
        <v>41</v>
      </c>
      <c r="N14" s="74" t="s">
        <v>38</v>
      </c>
      <c r="O14" s="75">
        <v>44570</v>
      </c>
      <c r="P14" s="12" t="s">
        <v>42</v>
      </c>
      <c r="Q14" s="74" t="s">
        <v>39</v>
      </c>
      <c r="R14" s="74" t="s">
        <v>40</v>
      </c>
      <c r="S14" s="74" t="s">
        <v>41</v>
      </c>
      <c r="T14" s="74" t="s">
        <v>38</v>
      </c>
      <c r="U14" s="75">
        <v>44571</v>
      </c>
      <c r="V14" s="75">
        <v>44577</v>
      </c>
      <c r="W14" s="75">
        <v>44577</v>
      </c>
      <c r="X14" s="75">
        <v>44577</v>
      </c>
      <c r="Y14" s="79">
        <v>44577</v>
      </c>
      <c r="Z14" s="79">
        <v>44577</v>
      </c>
      <c r="AA14" s="79">
        <v>44577</v>
      </c>
      <c r="AB14" s="79">
        <f t="shared" si="0"/>
        <v>44577</v>
      </c>
      <c r="AC14" s="9"/>
      <c r="AD14" s="74" t="s">
        <v>39</v>
      </c>
      <c r="AE14" s="74" t="s">
        <v>40</v>
      </c>
      <c r="AF14" s="74" t="s">
        <v>41</v>
      </c>
      <c r="AG14" s="74" t="s">
        <v>38</v>
      </c>
      <c r="AH14" s="79">
        <v>44577</v>
      </c>
      <c r="AI14" s="80"/>
    </row>
    <row r="15" spans="1:36" ht="13" x14ac:dyDescent="0.15">
      <c r="A15" s="10">
        <v>12</v>
      </c>
      <c r="B15" s="73" t="s">
        <v>38</v>
      </c>
      <c r="C15" s="73"/>
      <c r="D15" s="74" t="s">
        <v>38</v>
      </c>
      <c r="E15" s="74" t="s">
        <v>38</v>
      </c>
      <c r="F15" s="74" t="s">
        <v>38</v>
      </c>
      <c r="G15" s="75">
        <v>44562</v>
      </c>
      <c r="H15" s="74" t="s">
        <v>38</v>
      </c>
      <c r="I15" s="75">
        <v>44569</v>
      </c>
      <c r="J15" s="74" t="s">
        <v>38</v>
      </c>
      <c r="K15" s="74" t="s">
        <v>39</v>
      </c>
      <c r="L15" s="74" t="s">
        <v>40</v>
      </c>
      <c r="M15" s="74" t="s">
        <v>41</v>
      </c>
      <c r="N15" s="74" t="s">
        <v>38</v>
      </c>
      <c r="O15" s="75">
        <v>44570</v>
      </c>
      <c r="P15" s="12" t="s">
        <v>42</v>
      </c>
      <c r="Q15" s="74" t="s">
        <v>39</v>
      </c>
      <c r="R15" s="74" t="s">
        <v>40</v>
      </c>
      <c r="S15" s="74" t="s">
        <v>41</v>
      </c>
      <c r="T15" s="74" t="s">
        <v>38</v>
      </c>
      <c r="U15" s="75">
        <v>44571</v>
      </c>
      <c r="V15" s="75">
        <v>44577</v>
      </c>
      <c r="W15" s="75">
        <v>44577</v>
      </c>
      <c r="X15" s="75">
        <v>44577</v>
      </c>
      <c r="Y15" s="79">
        <v>44577</v>
      </c>
      <c r="Z15" s="79">
        <v>44577</v>
      </c>
      <c r="AA15" s="79">
        <v>44577</v>
      </c>
      <c r="AB15" s="79">
        <f t="shared" si="0"/>
        <v>44577</v>
      </c>
      <c r="AC15" s="9"/>
      <c r="AD15" s="74" t="s">
        <v>39</v>
      </c>
      <c r="AE15" s="74" t="s">
        <v>40</v>
      </c>
      <c r="AF15" s="74" t="s">
        <v>41</v>
      </c>
      <c r="AG15" s="74" t="s">
        <v>38</v>
      </c>
      <c r="AH15" s="79">
        <v>44577</v>
      </c>
      <c r="AI15" s="80"/>
    </row>
    <row r="16" spans="1:36" ht="13" x14ac:dyDescent="0.15">
      <c r="A16" s="10">
        <v>13</v>
      </c>
      <c r="B16" s="73" t="s">
        <v>38</v>
      </c>
      <c r="C16" s="73"/>
      <c r="D16" s="74" t="s">
        <v>38</v>
      </c>
      <c r="E16" s="74" t="s">
        <v>38</v>
      </c>
      <c r="F16" s="74" t="s">
        <v>38</v>
      </c>
      <c r="G16" s="75">
        <v>44562</v>
      </c>
      <c r="H16" s="74" t="s">
        <v>38</v>
      </c>
      <c r="I16" s="75">
        <v>44569</v>
      </c>
      <c r="J16" s="74" t="s">
        <v>38</v>
      </c>
      <c r="K16" s="74" t="s">
        <v>39</v>
      </c>
      <c r="L16" s="74" t="s">
        <v>40</v>
      </c>
      <c r="M16" s="74" t="s">
        <v>41</v>
      </c>
      <c r="N16" s="74" t="s">
        <v>38</v>
      </c>
      <c r="O16" s="75">
        <v>44570</v>
      </c>
      <c r="P16" s="12" t="s">
        <v>42</v>
      </c>
      <c r="Q16" s="74" t="s">
        <v>39</v>
      </c>
      <c r="R16" s="74" t="s">
        <v>40</v>
      </c>
      <c r="S16" s="74" t="s">
        <v>41</v>
      </c>
      <c r="T16" s="74" t="s">
        <v>38</v>
      </c>
      <c r="U16" s="75">
        <v>44571</v>
      </c>
      <c r="V16" s="75">
        <v>44577</v>
      </c>
      <c r="W16" s="75">
        <v>44577</v>
      </c>
      <c r="X16" s="75">
        <v>44577</v>
      </c>
      <c r="Y16" s="79">
        <v>44577</v>
      </c>
      <c r="Z16" s="79">
        <v>44577</v>
      </c>
      <c r="AA16" s="79">
        <v>44577</v>
      </c>
      <c r="AB16" s="79">
        <f t="shared" si="0"/>
        <v>44577</v>
      </c>
      <c r="AC16" s="9"/>
      <c r="AD16" s="74" t="s">
        <v>39</v>
      </c>
      <c r="AE16" s="74" t="s">
        <v>40</v>
      </c>
      <c r="AF16" s="74" t="s">
        <v>41</v>
      </c>
      <c r="AG16" s="74" t="s">
        <v>38</v>
      </c>
      <c r="AH16" s="79">
        <v>44577</v>
      </c>
      <c r="AI16" s="80"/>
    </row>
    <row r="17" spans="1:35" ht="13" x14ac:dyDescent="0.15">
      <c r="A17" s="10">
        <v>14</v>
      </c>
      <c r="B17" s="73" t="s">
        <v>38</v>
      </c>
      <c r="C17" s="73"/>
      <c r="D17" s="74" t="s">
        <v>38</v>
      </c>
      <c r="E17" s="74" t="s">
        <v>38</v>
      </c>
      <c r="F17" s="74" t="s">
        <v>38</v>
      </c>
      <c r="G17" s="75">
        <v>44562</v>
      </c>
      <c r="H17" s="74" t="s">
        <v>38</v>
      </c>
      <c r="I17" s="75">
        <v>44569</v>
      </c>
      <c r="J17" s="74" t="s">
        <v>38</v>
      </c>
      <c r="K17" s="74" t="s">
        <v>39</v>
      </c>
      <c r="L17" s="74" t="s">
        <v>40</v>
      </c>
      <c r="M17" s="74" t="s">
        <v>41</v>
      </c>
      <c r="N17" s="74" t="s">
        <v>38</v>
      </c>
      <c r="O17" s="75">
        <v>44570</v>
      </c>
      <c r="P17" s="12" t="s">
        <v>42</v>
      </c>
      <c r="Q17" s="74" t="s">
        <v>39</v>
      </c>
      <c r="R17" s="74" t="s">
        <v>40</v>
      </c>
      <c r="S17" s="74" t="s">
        <v>41</v>
      </c>
      <c r="T17" s="74" t="s">
        <v>38</v>
      </c>
      <c r="U17" s="75">
        <v>44571</v>
      </c>
      <c r="V17" s="75">
        <v>44577</v>
      </c>
      <c r="W17" s="75">
        <v>44577</v>
      </c>
      <c r="X17" s="75">
        <v>44577</v>
      </c>
      <c r="Y17" s="79">
        <v>44577</v>
      </c>
      <c r="Z17" s="79">
        <v>44577</v>
      </c>
      <c r="AA17" s="79">
        <v>44577</v>
      </c>
      <c r="AB17" s="79">
        <f t="shared" si="0"/>
        <v>44577</v>
      </c>
      <c r="AC17" s="9"/>
      <c r="AD17" s="74" t="s">
        <v>39</v>
      </c>
      <c r="AE17" s="74" t="s">
        <v>40</v>
      </c>
      <c r="AF17" s="74" t="s">
        <v>41</v>
      </c>
      <c r="AG17" s="74" t="s">
        <v>38</v>
      </c>
      <c r="AH17" s="79">
        <v>44577</v>
      </c>
      <c r="AI17" s="80"/>
    </row>
    <row r="18" spans="1:35" ht="13" x14ac:dyDescent="0.15">
      <c r="A18" s="10">
        <v>15</v>
      </c>
      <c r="B18" s="73" t="s">
        <v>38</v>
      </c>
      <c r="C18" s="73"/>
      <c r="D18" s="74" t="s">
        <v>38</v>
      </c>
      <c r="E18" s="74" t="s">
        <v>38</v>
      </c>
      <c r="F18" s="74" t="s">
        <v>38</v>
      </c>
      <c r="G18" s="75">
        <v>44562</v>
      </c>
      <c r="H18" s="74" t="s">
        <v>38</v>
      </c>
      <c r="I18" s="75">
        <v>44569</v>
      </c>
      <c r="J18" s="74" t="s">
        <v>38</v>
      </c>
      <c r="K18" s="74" t="s">
        <v>39</v>
      </c>
      <c r="L18" s="74" t="s">
        <v>40</v>
      </c>
      <c r="M18" s="74" t="s">
        <v>41</v>
      </c>
      <c r="N18" s="74" t="s">
        <v>38</v>
      </c>
      <c r="O18" s="75">
        <v>44570</v>
      </c>
      <c r="P18" s="12" t="s">
        <v>42</v>
      </c>
      <c r="Q18" s="74" t="s">
        <v>39</v>
      </c>
      <c r="R18" s="74" t="s">
        <v>40</v>
      </c>
      <c r="S18" s="74" t="s">
        <v>41</v>
      </c>
      <c r="T18" s="74" t="s">
        <v>38</v>
      </c>
      <c r="U18" s="75">
        <v>44571</v>
      </c>
      <c r="V18" s="75">
        <v>44577</v>
      </c>
      <c r="W18" s="75">
        <v>44577</v>
      </c>
      <c r="X18" s="75">
        <v>44577</v>
      </c>
      <c r="Y18" s="79">
        <v>44577</v>
      </c>
      <c r="Z18" s="79">
        <v>44577</v>
      </c>
      <c r="AA18" s="79">
        <v>44577</v>
      </c>
      <c r="AB18" s="79">
        <f t="shared" si="0"/>
        <v>44577</v>
      </c>
      <c r="AC18" s="9"/>
      <c r="AD18" s="74" t="s">
        <v>39</v>
      </c>
      <c r="AE18" s="74" t="s">
        <v>40</v>
      </c>
      <c r="AF18" s="74" t="s">
        <v>41</v>
      </c>
      <c r="AG18" s="74" t="s">
        <v>38</v>
      </c>
      <c r="AH18" s="79">
        <v>44577</v>
      </c>
      <c r="AI18" s="80"/>
    </row>
    <row r="19" spans="1:35" ht="13" x14ac:dyDescent="0.15">
      <c r="A19" s="10">
        <v>16</v>
      </c>
      <c r="B19" s="77"/>
      <c r="C19" s="73"/>
      <c r="D19" s="78"/>
      <c r="E19" s="78"/>
      <c r="F19" s="78"/>
      <c r="G19" s="79"/>
      <c r="H19" s="78"/>
      <c r="I19" s="79"/>
      <c r="J19" s="78"/>
      <c r="K19" s="74"/>
      <c r="L19" s="74"/>
      <c r="M19" s="74"/>
      <c r="N19" s="74"/>
      <c r="O19" s="79"/>
      <c r="P19" s="9"/>
      <c r="Q19" s="74"/>
      <c r="R19" s="74"/>
      <c r="S19" s="74"/>
      <c r="T19" s="74"/>
      <c r="U19" s="75"/>
      <c r="V19" s="79"/>
      <c r="W19" s="79"/>
      <c r="X19" s="79"/>
      <c r="Y19" s="79"/>
      <c r="Z19" s="79"/>
      <c r="AA19" s="79"/>
      <c r="AB19" s="79"/>
      <c r="AC19" s="9"/>
      <c r="AD19" s="74"/>
      <c r="AE19" s="74"/>
      <c r="AF19" s="74"/>
      <c r="AG19" s="74"/>
      <c r="AH19" s="79"/>
      <c r="AI19" s="81"/>
    </row>
    <row r="20" spans="1:35" s="33" customFormat="1" ht="11" x14ac:dyDescent="0.15">
      <c r="A20" s="196" t="s">
        <v>43</v>
      </c>
      <c r="B20" s="196"/>
      <c r="C20" s="196"/>
      <c r="D20" s="196"/>
      <c r="E20" s="196"/>
      <c r="F20" s="196"/>
      <c r="G20" s="196"/>
      <c r="H20" s="196"/>
      <c r="I20" s="120"/>
      <c r="J20" s="120"/>
      <c r="K20" s="120"/>
      <c r="L20" s="120"/>
      <c r="M20" s="120"/>
      <c r="N20" s="120"/>
      <c r="O20" s="120"/>
      <c r="P20" s="120"/>
      <c r="Q20" s="120"/>
      <c r="R20" s="120"/>
      <c r="S20" s="120"/>
      <c r="T20" s="120"/>
      <c r="U20" s="120"/>
      <c r="V20" s="120"/>
      <c r="W20" s="120"/>
      <c r="X20" s="120"/>
      <c r="Y20" s="120"/>
      <c r="Z20" s="120"/>
      <c r="AA20" s="120"/>
      <c r="AB20" s="120"/>
      <c r="AC20" s="121"/>
      <c r="AD20" s="121"/>
      <c r="AE20" s="121"/>
      <c r="AF20" s="121"/>
      <c r="AG20" s="121"/>
      <c r="AH20" s="121"/>
      <c r="AI20" s="121"/>
    </row>
    <row r="21" spans="1:35" s="33" customFormat="1" ht="11" x14ac:dyDescent="0.15">
      <c r="A21" s="194" t="s">
        <v>44</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row>
    <row r="22" spans="1:35" s="33" customFormat="1" ht="13" customHeight="1" x14ac:dyDescent="0.15">
      <c r="A22" s="195" t="s">
        <v>45</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row>
    <row r="23" spans="1:35" s="33" customFormat="1" ht="11" x14ac:dyDescent="0.15">
      <c r="A23" s="195" t="s">
        <v>46</v>
      </c>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row>
  </sheetData>
  <mergeCells count="12">
    <mergeCell ref="A21:AI21"/>
    <mergeCell ref="A22:AI22"/>
    <mergeCell ref="A23:AI23"/>
    <mergeCell ref="A20:H20"/>
    <mergeCell ref="U1:AG1"/>
    <mergeCell ref="B1:F1"/>
    <mergeCell ref="I1:N1"/>
    <mergeCell ref="G1:H1"/>
    <mergeCell ref="O1:T1"/>
    <mergeCell ref="K2:M2"/>
    <mergeCell ref="Q2:S2"/>
    <mergeCell ref="AD2:AF2"/>
  </mergeCells>
  <phoneticPr fontId="2" type="noConversion"/>
  <conditionalFormatting sqref="AB4:AB18">
    <cfRule type="containsText" dxfId="24" priority="1" stopIfTrue="1" operator="containsText" text="Incomplete">
      <formula>NOT(ISERROR(SEARCH("Incomplete",AB4)))</formula>
    </cfRule>
  </conditionalFormatting>
  <dataValidations count="1">
    <dataValidation type="list" allowBlank="1" showInputMessage="1" showErrorMessage="1" sqref="C4:C20" xr:uid="{B2B538B5-7B5F-B148-8880-ACFBE05E9F91}">
      <formula1>"Maladie endémique,Maladie des animaux,Maladie non endémique,Autres menaces pour la santé"</formula1>
    </dataValidation>
  </dataValidation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outlinePr summaryBelow="0" summaryRight="0"/>
  </sheetPr>
  <dimension ref="A1:T47"/>
  <sheetViews>
    <sheetView topLeftCell="H1" zoomScaleNormal="100" workbookViewId="0">
      <selection activeCell="P2" sqref="P1:P1048576"/>
    </sheetView>
  </sheetViews>
  <sheetFormatPr baseColWidth="10" defaultColWidth="14.5" defaultRowHeight="15.75" customHeight="1" x14ac:dyDescent="0.15"/>
  <cols>
    <col min="1" max="1" width="2.33203125" customWidth="1"/>
    <col min="2" max="2" width="22" customWidth="1"/>
    <col min="3" max="10" width="22.1640625" customWidth="1"/>
    <col min="11" max="11" width="19.5" bestFit="1" customWidth="1"/>
    <col min="12" max="12" width="19.83203125" customWidth="1"/>
    <col min="13" max="15" width="19.5" customWidth="1"/>
    <col min="16" max="16" width="24.1640625" customWidth="1"/>
    <col min="17" max="17" width="28.33203125" customWidth="1"/>
  </cols>
  <sheetData>
    <row r="1" spans="1:17" ht="26.25" customHeight="1" x14ac:dyDescent="0.15">
      <c r="A1" s="54"/>
      <c r="B1" s="225" t="s">
        <v>0</v>
      </c>
      <c r="C1" s="225"/>
      <c r="D1" s="225"/>
      <c r="E1" s="225"/>
      <c r="F1" s="225"/>
      <c r="G1" s="6" t="s">
        <v>1</v>
      </c>
      <c r="H1" s="7" t="s">
        <v>47</v>
      </c>
      <c r="I1" s="221" t="s">
        <v>3</v>
      </c>
      <c r="J1" s="221"/>
      <c r="K1" s="221"/>
      <c r="L1" s="221"/>
      <c r="M1" s="221"/>
      <c r="N1" s="221"/>
      <c r="O1" s="221"/>
      <c r="P1" s="221"/>
      <c r="Q1" s="8" t="s">
        <v>4</v>
      </c>
    </row>
    <row r="2" spans="1:17" s="5" customFormat="1" ht="143" customHeight="1" thickBot="1" x14ac:dyDescent="0.2">
      <c r="A2" s="67"/>
      <c r="B2" s="181" t="s">
        <v>6</v>
      </c>
      <c r="C2" s="182" t="s">
        <v>276</v>
      </c>
      <c r="D2" s="183" t="s">
        <v>48</v>
      </c>
      <c r="E2" s="184" t="s">
        <v>49</v>
      </c>
      <c r="F2" s="185" t="s">
        <v>50</v>
      </c>
      <c r="G2" s="105" t="s">
        <v>278</v>
      </c>
      <c r="H2" s="24" t="s">
        <v>277</v>
      </c>
      <c r="I2" s="68" t="s">
        <v>271</v>
      </c>
      <c r="J2" s="68" t="s">
        <v>272</v>
      </c>
      <c r="K2" s="68" t="s">
        <v>51</v>
      </c>
      <c r="L2" s="68" t="s">
        <v>273</v>
      </c>
      <c r="M2" s="69" t="s">
        <v>274</v>
      </c>
      <c r="N2" s="70" t="s">
        <v>275</v>
      </c>
      <c r="O2" s="109" t="s">
        <v>52</v>
      </c>
      <c r="P2" s="23" t="s">
        <v>279</v>
      </c>
      <c r="Q2" s="34" t="s">
        <v>53</v>
      </c>
    </row>
    <row r="3" spans="1:17" ht="13" x14ac:dyDescent="0.15">
      <c r="A3" s="21">
        <v>1</v>
      </c>
      <c r="B3" s="82" t="str">
        <f>IF('1. Saisir les données relatives'!$B4="","",'1. Saisir les données relatives'!$B4)</f>
        <v>Échantillon</v>
      </c>
      <c r="C3" s="84">
        <f>IF('1. Saisir les données relatives'!$G4="","",'1. Saisir les données relatives'!$G4)</f>
        <v>44562</v>
      </c>
      <c r="D3" s="83" t="str">
        <f>IF('1. Saisir les données relatives'!$D4="","",'1. Saisir les données relatives'!$D4)</f>
        <v>Échantillon</v>
      </c>
      <c r="E3" s="83" t="str">
        <f>IF('1. Saisir les données relatives'!$E4="","",'1. Saisir les données relatives'!$E4)</f>
        <v>Échantillon</v>
      </c>
      <c r="F3" s="106" t="str">
        <f>IF('1. Saisir les données relatives'!$F4="","",'1. Saisir les données relatives'!$F4)</f>
        <v>Échantillon</v>
      </c>
      <c r="G3" s="111">
        <f>IF((OR('1. Saisir les données relatives'!$I4="",'1. Saisir les données relatives'!$G4="")),"Missing",IF((OR('1. Saisir les données relatives'!$I4="NA",'1. Saisir les données relatives'!$G4="NA")),"NA",_xlfn.DAYS('1. Saisir les données relatives'!$I4,'1. Saisir les données relatives'!$G4)))</f>
        <v>7</v>
      </c>
      <c r="H3" s="115">
        <f>IF((OR('1. Saisir les données relatives'!$O4="",'1. Saisir les données relatives'!$I4="")),"Missing",IF((OR('1. Saisir les données relatives'!O4="NA",'1. Saisir les données relatives'!$I4="NA")),"NA",_xlfn.DAYS('1. Saisir les données relatives'!$O4,'1. Saisir les données relatives'!$I4)))</f>
        <v>1</v>
      </c>
      <c r="I3" s="113">
        <f>IF((OR('1. Saisir les données relatives'!$U4="",'1. Saisir les données relatives'!$O4="")),"Missing",IF((OR('1. Saisir les données relatives'!$U4="NA",'1. Saisir les données relatives'!$O4="NA")),"NA",_xlfn.DAYS('1. Saisir les données relatives'!$U4,'1. Saisir les données relatives'!$O4)))</f>
        <v>1</v>
      </c>
      <c r="J3" s="113">
        <f>IF((OR('1. Saisir les données relatives'!$V4="",'1. Saisir les données relatives'!$O4="")),"Missing",IF((OR('1. Saisir les données relatives'!$V4="NA",'1. Saisir les données relatives'!$O4="NA")),"NA",_xlfn.DAYS('1. Saisir les données relatives'!$V4,'1. Saisir les données relatives'!$O4)))</f>
        <v>7</v>
      </c>
      <c r="K3" s="113">
        <f>IF((OR('1. Saisir les données relatives'!$W4="",'1. Saisir les données relatives'!$O4="")),"Missing",IF((OR('1. Saisir les données relatives'!$W4="NA",'1. Saisir les données relatives'!$O4="NA")),"NA",_xlfn.DAYS('1. Saisir les données relatives'!$W4,'1. Saisir les données relatives'!$O4)))</f>
        <v>7</v>
      </c>
      <c r="L3" s="113">
        <f>IF((OR('1. Saisir les données relatives'!$X4="",'1. Saisir les données relatives'!$O4="")),"Missing",IF((OR('1. Saisir les données relatives'!$X4="NA",'1. Saisir les données relatives'!$O4="NA")),"NA",_xlfn.DAYS('1. Saisir les données relatives'!$X4,'1. Saisir les données relatives'!$O4)))</f>
        <v>7</v>
      </c>
      <c r="M3" s="113">
        <f>IF((OR('1. Saisir les données relatives'!$Y4="",'1. Saisir les données relatives'!$O4="")),"Missing",IF((OR('1. Saisir les données relatives'!$Y4="NA",'1. Saisir les données relatives'!$O4="NA")),"NA",_xlfn.DAYS('1. Saisir les données relatives'!$Y4,'1. Saisir les données relatives'!$O4)))</f>
        <v>7</v>
      </c>
      <c r="N3" s="113">
        <f>IF((OR('1. Saisir les données relatives'!$Z4="",'1. Saisir les données relatives'!$O4="")),"Missing",IF((OR('1. Saisir les données relatives'!$Z4="NA",'1. Saisir les données relatives'!$O4="NA")),"NA",_xlfn.DAYS('1. Saisir les données relatives'!$Z4,'1. Saisir les données relatives'!$O4)))</f>
        <v>7</v>
      </c>
      <c r="O3" s="130">
        <f>IF((OR('1. Saisir les données relatives'!$AA4="",'1. Saisir les données relatives'!$O4="")),"Missing",IF((OR('1. Saisir les données relatives'!$AA4="NA",'1. Saisir les données relatives'!$O4="NA")),"NA",_xlfn.DAYS('1. Saisir les données relatives'!$AA4,'1. Saisir les données relatives'!$O4)))</f>
        <v>7</v>
      </c>
      <c r="P3" s="112">
        <f>IF(COUNTIF(I3:O3,"Missing")&gt;0,"Missing",IF((OR('1. Saisir les données relatives'!$AB4="",'1. Saisir les données relatives'!$O4="")),"Missing",IF((OR('1. Saisir les données relatives'!$AB4="NA",'1. Saisir les données relatives'!$O4="NA")),"NA",_xlfn.DAYS('1. Saisir les données relatives'!$AB4,'1. Saisir les données relatives'!$O4))))</f>
        <v>7</v>
      </c>
      <c r="Q3" s="22"/>
    </row>
    <row r="4" spans="1:17" ht="13" x14ac:dyDescent="0.15">
      <c r="A4" s="19">
        <v>2</v>
      </c>
      <c r="B4" s="82" t="str">
        <f>IF('1. Saisir les données relatives'!$B5="","",'1. Saisir les données relatives'!$B5)</f>
        <v>Échantillon</v>
      </c>
      <c r="C4" s="84">
        <f>IF('1. Saisir les données relatives'!$G5="","",'1. Saisir les données relatives'!$G5)</f>
        <v>44562</v>
      </c>
      <c r="D4" s="83" t="str">
        <f>IF('1. Saisir les données relatives'!$D5="","",'1. Saisir les données relatives'!$D5)</f>
        <v>Échantillon</v>
      </c>
      <c r="E4" s="83" t="str">
        <f>IF('1. Saisir les données relatives'!$E5="","",'1. Saisir les données relatives'!$E5)</f>
        <v>Échantillon</v>
      </c>
      <c r="F4" s="106" t="str">
        <f>IF('1. Saisir les données relatives'!$F5="","",'1. Saisir les données relatives'!$F5)</f>
        <v>Échantillon</v>
      </c>
      <c r="G4" s="114">
        <f>IF((OR('1. Saisir les données relatives'!$I5="",'1. Saisir les données relatives'!$G5="")),"Missing",IF((OR('1. Saisir les données relatives'!$I5="NA",'1. Saisir les données relatives'!$G5="NA")),"NA",_xlfn.DAYS('1. Saisir les données relatives'!$I5,'1. Saisir les données relatives'!$G5)))</f>
        <v>7</v>
      </c>
      <c r="H4" s="115">
        <f>IF((OR('1. Saisir les données relatives'!$O5="",'1. Saisir les données relatives'!$I5="")),"Missing",IF((OR('1. Saisir les données relatives'!O5="NA",'1. Saisir les données relatives'!$I5="NA")),"NA",_xlfn.DAYS('1. Saisir les données relatives'!$O5,'1. Saisir les données relatives'!$I5)))</f>
        <v>1</v>
      </c>
      <c r="I4" s="116">
        <f>IF((OR('1. Saisir les données relatives'!$U5="",'1. Saisir les données relatives'!$O5="")),"Missing",IF((OR('1. Saisir les données relatives'!$U5="NA",'1. Saisir les données relatives'!$O5="NA")),"NA",_xlfn.DAYS('1. Saisir les données relatives'!$U5,'1. Saisir les données relatives'!$O5)))</f>
        <v>1</v>
      </c>
      <c r="J4" s="116">
        <f>IF((OR('1. Saisir les données relatives'!$V5="",'1. Saisir les données relatives'!$O5="")),"Missing",IF((OR('1. Saisir les données relatives'!$V5="NA",'1. Saisir les données relatives'!$O5="NA")),"NA",_xlfn.DAYS('1. Saisir les données relatives'!$V5,'1. Saisir les données relatives'!$O5)))</f>
        <v>7</v>
      </c>
      <c r="K4" s="116">
        <f>IF((OR('1. Saisir les données relatives'!$W5="",'1. Saisir les données relatives'!$O5="")),"Missing",IF((OR('1. Saisir les données relatives'!$W5="NA",'1. Saisir les données relatives'!$O5="NA")),"NA",_xlfn.DAYS('1. Saisir les données relatives'!$W5,'1. Saisir les données relatives'!$O5)))</f>
        <v>7</v>
      </c>
      <c r="L4" s="116">
        <f>IF((OR('1. Saisir les données relatives'!$X5="",'1. Saisir les données relatives'!$O5="")),"Missing",IF((OR('1. Saisir les données relatives'!$X5="NA",'1. Saisir les données relatives'!$O5="NA")),"NA",_xlfn.DAYS('1. Saisir les données relatives'!$X5,'1. Saisir les données relatives'!$O5)))</f>
        <v>7</v>
      </c>
      <c r="M4" s="116">
        <f>IF((OR('1. Saisir les données relatives'!$Y5="",'1. Saisir les données relatives'!$O5="")),"Missing",IF((OR('1. Saisir les données relatives'!$Y5="NA",'1. Saisir les données relatives'!$O5="NA")),"NA",_xlfn.DAYS('1. Saisir les données relatives'!$Y5,'1. Saisir les données relatives'!$O5)))</f>
        <v>7</v>
      </c>
      <c r="N4" s="116">
        <f>IF((OR('1. Saisir les données relatives'!$Z5="",'1. Saisir les données relatives'!$O5="")),"Missing",IF((OR('1. Saisir les données relatives'!$Z5="NA",'1. Saisir les données relatives'!$O5="NA")),"NA",_xlfn.DAYS('1. Saisir les données relatives'!$Z5,'1. Saisir les données relatives'!$O5)))</f>
        <v>7</v>
      </c>
      <c r="O4" s="131">
        <f>IF((OR('1. Saisir les données relatives'!$AA5="",'1. Saisir les données relatives'!$O5="")),"Missing",IF((OR('1. Saisir les données relatives'!$AA5="NA",'1. Saisir les données relatives'!$O5="NA")),"NA",_xlfn.DAYS('1. Saisir les données relatives'!$AA5,'1. Saisir les données relatives'!$O5)))</f>
        <v>7</v>
      </c>
      <c r="P4" s="112">
        <f>IF(COUNTIF(I4:O4,"Missing")&gt;0,"Missing",IF((OR('1. Saisir les données relatives'!$AB5="",'1. Saisir les données relatives'!$O5="")),"Missing",IF((OR('1. Saisir les données relatives'!$AB5="NA",'1. Saisir les données relatives'!$O5="NA")),"NA",_xlfn.DAYS('1. Saisir les données relatives'!$AB5,'1. Saisir les données relatives'!$O5))))</f>
        <v>7</v>
      </c>
      <c r="Q4" s="18"/>
    </row>
    <row r="5" spans="1:17" ht="13" x14ac:dyDescent="0.15">
      <c r="A5" s="17">
        <v>3</v>
      </c>
      <c r="B5" s="82" t="str">
        <f>IF('1. Saisir les données relatives'!$B6="","",'1. Saisir les données relatives'!$B6)</f>
        <v>Échantillon</v>
      </c>
      <c r="C5" s="84">
        <f>IF('1. Saisir les données relatives'!$G6="","",'1. Saisir les données relatives'!$G6)</f>
        <v>44562</v>
      </c>
      <c r="D5" s="83" t="str">
        <f>IF('1. Saisir les données relatives'!$D6="","",'1. Saisir les données relatives'!$D6)</f>
        <v>Échantillon</v>
      </c>
      <c r="E5" s="83" t="str">
        <f>IF('1. Saisir les données relatives'!$E6="","",'1. Saisir les données relatives'!$E6)</f>
        <v>Échantillon</v>
      </c>
      <c r="F5" s="106" t="str">
        <f>IF('1. Saisir les données relatives'!$F6="","",'1. Saisir les données relatives'!$F6)</f>
        <v>Échantillon</v>
      </c>
      <c r="G5" s="114">
        <f>IF((OR('1. Saisir les données relatives'!$I6="",'1. Saisir les données relatives'!$G6="")),"Missing",IF((OR('1. Saisir les données relatives'!$I6="NA",'1. Saisir les données relatives'!$G6="NA")),"NA",_xlfn.DAYS('1. Saisir les données relatives'!$I6,'1. Saisir les données relatives'!$G6)))</f>
        <v>7</v>
      </c>
      <c r="H5" s="115">
        <f>IF((OR('1. Saisir les données relatives'!$O6="",'1. Saisir les données relatives'!$I6="")),"Missing",IF((OR('1. Saisir les données relatives'!O6="NA",'1. Saisir les données relatives'!$I6="NA")),"NA",_xlfn.DAYS('1. Saisir les données relatives'!$O6,'1. Saisir les données relatives'!$I6)))</f>
        <v>1</v>
      </c>
      <c r="I5" s="116">
        <f>IF((OR('1. Saisir les données relatives'!$U6="",'1. Saisir les données relatives'!$O6="")),"Missing",IF((OR('1. Saisir les données relatives'!$U6="NA",'1. Saisir les données relatives'!$O6="NA")),"NA",_xlfn.DAYS('1. Saisir les données relatives'!$U6,'1. Saisir les données relatives'!$O6)))</f>
        <v>1</v>
      </c>
      <c r="J5" s="116">
        <f>IF((OR('1. Saisir les données relatives'!$V6="",'1. Saisir les données relatives'!$O6="")),"Missing",IF((OR('1. Saisir les données relatives'!$V6="NA",'1. Saisir les données relatives'!$O6="NA")),"NA",_xlfn.DAYS('1. Saisir les données relatives'!$V6,'1. Saisir les données relatives'!$O6)))</f>
        <v>7</v>
      </c>
      <c r="K5" s="116">
        <f>IF((OR('1. Saisir les données relatives'!$W6="",'1. Saisir les données relatives'!$O6="")),"Missing",IF((OR('1. Saisir les données relatives'!$W6="NA",'1. Saisir les données relatives'!$O6="NA")),"NA",_xlfn.DAYS('1. Saisir les données relatives'!$W6,'1. Saisir les données relatives'!$O6)))</f>
        <v>7</v>
      </c>
      <c r="L5" s="116">
        <f>IF((OR('1. Saisir les données relatives'!$X6="",'1. Saisir les données relatives'!$O6="")),"Missing",IF((OR('1. Saisir les données relatives'!$X6="NA",'1. Saisir les données relatives'!$O6="NA")),"NA",_xlfn.DAYS('1. Saisir les données relatives'!$X6,'1. Saisir les données relatives'!$O6)))</f>
        <v>7</v>
      </c>
      <c r="M5" s="116">
        <f>IF((OR('1. Saisir les données relatives'!$Y6="",'1. Saisir les données relatives'!$O6="")),"Missing",IF((OR('1. Saisir les données relatives'!$Y6="NA",'1. Saisir les données relatives'!$O6="NA")),"NA",_xlfn.DAYS('1. Saisir les données relatives'!$Y6,'1. Saisir les données relatives'!$O6)))</f>
        <v>7</v>
      </c>
      <c r="N5" s="116">
        <f>IF((OR('1. Saisir les données relatives'!$Z6="",'1. Saisir les données relatives'!$O6="")),"Missing",IF((OR('1. Saisir les données relatives'!$Z6="NA",'1. Saisir les données relatives'!$O6="NA")),"NA",_xlfn.DAYS('1. Saisir les données relatives'!$Z6,'1. Saisir les données relatives'!$O6)))</f>
        <v>7</v>
      </c>
      <c r="O5" s="131">
        <f>IF((OR('1. Saisir les données relatives'!$AA6="",'1. Saisir les données relatives'!$O6="")),"Missing",IF((OR('1. Saisir les données relatives'!$AA6="NA",'1. Saisir les données relatives'!$O6="NA")),"NA",_xlfn.DAYS('1. Saisir les données relatives'!$AA6,'1. Saisir les données relatives'!$O6)))</f>
        <v>7</v>
      </c>
      <c r="P5" s="112">
        <f>IF(COUNTIF(I5:O5,"Missing")&gt;0,"Missing",IF((OR('1. Saisir les données relatives'!$AB6="",'1. Saisir les données relatives'!$O6="")),"Missing",IF((OR('1. Saisir les données relatives'!$AB6="NA",'1. Saisir les données relatives'!$O6="NA")),"NA",_xlfn.DAYS('1. Saisir les données relatives'!$AB6,'1. Saisir les données relatives'!$O6))))</f>
        <v>7</v>
      </c>
      <c r="Q5" s="18"/>
    </row>
    <row r="6" spans="1:17" ht="13" x14ac:dyDescent="0.15">
      <c r="A6" s="19">
        <v>4</v>
      </c>
      <c r="B6" s="82" t="str">
        <f>IF('1. Saisir les données relatives'!$B7="","",'1. Saisir les données relatives'!$B7)</f>
        <v>Échantillon</v>
      </c>
      <c r="C6" s="84">
        <f>IF('1. Saisir les données relatives'!$G7="","",'1. Saisir les données relatives'!$G7)</f>
        <v>44562</v>
      </c>
      <c r="D6" s="83" t="str">
        <f>IF('1. Saisir les données relatives'!$D7="","",'1. Saisir les données relatives'!$D7)</f>
        <v>Échantillon</v>
      </c>
      <c r="E6" s="83" t="str">
        <f>IF('1. Saisir les données relatives'!$E7="","",'1. Saisir les données relatives'!$E7)</f>
        <v>Échantillon</v>
      </c>
      <c r="F6" s="106" t="str">
        <f>IF('1. Saisir les données relatives'!$F7="","",'1. Saisir les données relatives'!$F7)</f>
        <v>Échantillon</v>
      </c>
      <c r="G6" s="114">
        <f>IF((OR('1. Saisir les données relatives'!$I7="",'1. Saisir les données relatives'!$G7="")),"Missing",IF((OR('1. Saisir les données relatives'!$I7="NA",'1. Saisir les données relatives'!$G7="NA")),"NA",_xlfn.DAYS('1. Saisir les données relatives'!$I7,'1. Saisir les données relatives'!$G7)))</f>
        <v>7</v>
      </c>
      <c r="H6" s="115">
        <f>IF((OR('1. Saisir les données relatives'!$O7="",'1. Saisir les données relatives'!$I7="")),"Missing",IF((OR('1. Saisir les données relatives'!O7="NA",'1. Saisir les données relatives'!$I7="NA")),"NA",_xlfn.DAYS('1. Saisir les données relatives'!$O7,'1. Saisir les données relatives'!$I7)))</f>
        <v>1</v>
      </c>
      <c r="I6" s="116">
        <f>IF((OR('1. Saisir les données relatives'!$U7="",'1. Saisir les données relatives'!$O7="")),"Missing",IF((OR('1. Saisir les données relatives'!$U7="NA",'1. Saisir les données relatives'!$O7="NA")),"NA",_xlfn.DAYS('1. Saisir les données relatives'!$U7,'1. Saisir les données relatives'!$O7)))</f>
        <v>1</v>
      </c>
      <c r="J6" s="116">
        <f>IF((OR('1. Saisir les données relatives'!$V7="",'1. Saisir les données relatives'!$O7="")),"Missing",IF((OR('1. Saisir les données relatives'!$V7="NA",'1. Saisir les données relatives'!$O7="NA")),"NA",_xlfn.DAYS('1. Saisir les données relatives'!$V7,'1. Saisir les données relatives'!$O7)))</f>
        <v>7</v>
      </c>
      <c r="K6" s="116">
        <f>IF((OR('1. Saisir les données relatives'!$W7="",'1. Saisir les données relatives'!$O7="")),"Missing",IF((OR('1. Saisir les données relatives'!$W7="NA",'1. Saisir les données relatives'!$O7="NA")),"NA",_xlfn.DAYS('1. Saisir les données relatives'!$W7,'1. Saisir les données relatives'!$O7)))</f>
        <v>7</v>
      </c>
      <c r="L6" s="116">
        <f>IF((OR('1. Saisir les données relatives'!$X7="",'1. Saisir les données relatives'!$O7="")),"Missing",IF((OR('1. Saisir les données relatives'!$X7="NA",'1. Saisir les données relatives'!$O7="NA")),"NA",_xlfn.DAYS('1. Saisir les données relatives'!$X7,'1. Saisir les données relatives'!$O7)))</f>
        <v>7</v>
      </c>
      <c r="M6" s="116">
        <f>IF((OR('1. Saisir les données relatives'!$Y7="",'1. Saisir les données relatives'!$O7="")),"Missing",IF((OR('1. Saisir les données relatives'!$Y7="NA",'1. Saisir les données relatives'!$O7="NA")),"NA",_xlfn.DAYS('1. Saisir les données relatives'!$Y7,'1. Saisir les données relatives'!$O7)))</f>
        <v>7</v>
      </c>
      <c r="N6" s="116">
        <f>IF((OR('1. Saisir les données relatives'!$Z7="",'1. Saisir les données relatives'!$O7="")),"Missing",IF((OR('1. Saisir les données relatives'!$Z7="NA",'1. Saisir les données relatives'!$O7="NA")),"NA",_xlfn.DAYS('1. Saisir les données relatives'!$Z7,'1. Saisir les données relatives'!$O7)))</f>
        <v>7</v>
      </c>
      <c r="O6" s="131">
        <f>IF((OR('1. Saisir les données relatives'!$AA7="",'1. Saisir les données relatives'!$O7="")),"Missing",IF((OR('1. Saisir les données relatives'!$AA7="NA",'1. Saisir les données relatives'!$O7="NA")),"NA",_xlfn.DAYS('1. Saisir les données relatives'!$AA7,'1. Saisir les données relatives'!$O7)))</f>
        <v>7</v>
      </c>
      <c r="P6" s="112">
        <f>IF(COUNTIF(I6:O6,"Missing")&gt;0,"Missing",IF((OR('1. Saisir les données relatives'!$AB7="",'1. Saisir les données relatives'!$O7="")),"Missing",IF((OR('1. Saisir les données relatives'!$AB7="NA",'1. Saisir les données relatives'!$O7="NA")),"NA",_xlfn.DAYS('1. Saisir les données relatives'!$AB7,'1. Saisir les données relatives'!$O7))))</f>
        <v>7</v>
      </c>
      <c r="Q6" s="18"/>
    </row>
    <row r="7" spans="1:17" ht="13" x14ac:dyDescent="0.15">
      <c r="A7" s="17">
        <v>5</v>
      </c>
      <c r="B7" s="82" t="str">
        <f>IF('1. Saisir les données relatives'!$B8="","",'1. Saisir les données relatives'!$B8)</f>
        <v>Échantillon</v>
      </c>
      <c r="C7" s="84">
        <f>IF('1. Saisir les données relatives'!$G8="","",'1. Saisir les données relatives'!$G8)</f>
        <v>44562</v>
      </c>
      <c r="D7" s="83" t="str">
        <f>IF('1. Saisir les données relatives'!$D8="","",'1. Saisir les données relatives'!$D8)</f>
        <v>Échantillon</v>
      </c>
      <c r="E7" s="83" t="str">
        <f>IF('1. Saisir les données relatives'!$E8="","",'1. Saisir les données relatives'!$E8)</f>
        <v>Échantillon</v>
      </c>
      <c r="F7" s="106" t="str">
        <f>IF('1. Saisir les données relatives'!$F8="","",'1. Saisir les données relatives'!$F8)</f>
        <v>Échantillon</v>
      </c>
      <c r="G7" s="114">
        <f>IF((OR('1. Saisir les données relatives'!$I8="",'1. Saisir les données relatives'!$G8="")),"Missing",IF((OR('1. Saisir les données relatives'!$I8="NA",'1. Saisir les données relatives'!$G8="NA")),"NA",_xlfn.DAYS('1. Saisir les données relatives'!$I8,'1. Saisir les données relatives'!$G8)))</f>
        <v>7</v>
      </c>
      <c r="H7" s="115">
        <f>IF((OR('1. Saisir les données relatives'!$O8="",'1. Saisir les données relatives'!$I8="")),"Missing",IF((OR('1. Saisir les données relatives'!O8="NA",'1. Saisir les données relatives'!$I8="NA")),"NA",_xlfn.DAYS('1. Saisir les données relatives'!$O8,'1. Saisir les données relatives'!$I8)))</f>
        <v>1</v>
      </c>
      <c r="I7" s="116">
        <f>IF((OR('1. Saisir les données relatives'!$U8="",'1. Saisir les données relatives'!$O8="")),"Missing",IF((OR('1. Saisir les données relatives'!$U8="NA",'1. Saisir les données relatives'!$O8="NA")),"NA",_xlfn.DAYS('1. Saisir les données relatives'!$U8,'1. Saisir les données relatives'!$O8)))</f>
        <v>1</v>
      </c>
      <c r="J7" s="116">
        <f>IF((OR('1. Saisir les données relatives'!$V8="",'1. Saisir les données relatives'!$O8="")),"Missing",IF((OR('1. Saisir les données relatives'!$V8="NA",'1. Saisir les données relatives'!$O8="NA")),"NA",_xlfn.DAYS('1. Saisir les données relatives'!$V8,'1. Saisir les données relatives'!$O8)))</f>
        <v>7</v>
      </c>
      <c r="K7" s="116">
        <f>IF((OR('1. Saisir les données relatives'!$W8="",'1. Saisir les données relatives'!$O8="")),"Missing",IF((OR('1. Saisir les données relatives'!$W8="NA",'1. Saisir les données relatives'!$O8="NA")),"NA",_xlfn.DAYS('1. Saisir les données relatives'!$W8,'1. Saisir les données relatives'!$O8)))</f>
        <v>7</v>
      </c>
      <c r="L7" s="116">
        <f>IF((OR('1. Saisir les données relatives'!$X8="",'1. Saisir les données relatives'!$O8="")),"Missing",IF((OR('1. Saisir les données relatives'!$X8="NA",'1. Saisir les données relatives'!$O8="NA")),"NA",_xlfn.DAYS('1. Saisir les données relatives'!$X8,'1. Saisir les données relatives'!$O8)))</f>
        <v>7</v>
      </c>
      <c r="M7" s="116">
        <f>IF((OR('1. Saisir les données relatives'!$Y8="",'1. Saisir les données relatives'!$O8="")),"Missing",IF((OR('1. Saisir les données relatives'!$Y8="NA",'1. Saisir les données relatives'!$O8="NA")),"NA",_xlfn.DAYS('1. Saisir les données relatives'!$Y8,'1. Saisir les données relatives'!$O8)))</f>
        <v>7</v>
      </c>
      <c r="N7" s="116">
        <f>IF((OR('1. Saisir les données relatives'!$Z8="",'1. Saisir les données relatives'!$O8="")),"Missing",IF((OR('1. Saisir les données relatives'!$Z8="NA",'1. Saisir les données relatives'!$O8="NA")),"NA",_xlfn.DAYS('1. Saisir les données relatives'!$Z8,'1. Saisir les données relatives'!$O8)))</f>
        <v>7</v>
      </c>
      <c r="O7" s="131">
        <f>IF((OR('1. Saisir les données relatives'!$AA8="",'1. Saisir les données relatives'!$O8="")),"Missing",IF((OR('1. Saisir les données relatives'!$AA8="NA",'1. Saisir les données relatives'!$O8="NA")),"NA",_xlfn.DAYS('1. Saisir les données relatives'!$AA8,'1. Saisir les données relatives'!$O8)))</f>
        <v>7</v>
      </c>
      <c r="P7" s="112">
        <f>IF(COUNTIF(I7:O7,"Missing")&gt;0,"Missing",IF((OR('1. Saisir les données relatives'!$AB8="",'1. Saisir les données relatives'!$O8="")),"Missing",IF((OR('1. Saisir les données relatives'!$AB8="NA",'1. Saisir les données relatives'!$O8="NA")),"NA",_xlfn.DAYS('1. Saisir les données relatives'!$AB8,'1. Saisir les données relatives'!$O8))))</f>
        <v>7</v>
      </c>
      <c r="Q7" s="18"/>
    </row>
    <row r="8" spans="1:17" ht="13" x14ac:dyDescent="0.15">
      <c r="A8" s="19">
        <v>6</v>
      </c>
      <c r="B8" s="82" t="str">
        <f>IF('1. Saisir les données relatives'!$B9="","",'1. Saisir les données relatives'!$B9)</f>
        <v>Échantillon</v>
      </c>
      <c r="C8" s="84">
        <f>IF('1. Saisir les données relatives'!$G9="","",'1. Saisir les données relatives'!$G9)</f>
        <v>44562</v>
      </c>
      <c r="D8" s="83" t="str">
        <f>IF('1. Saisir les données relatives'!$D9="","",'1. Saisir les données relatives'!$D9)</f>
        <v>Échantillon</v>
      </c>
      <c r="E8" s="83" t="str">
        <f>IF('1. Saisir les données relatives'!$E9="","",'1. Saisir les données relatives'!$E9)</f>
        <v>Échantillon</v>
      </c>
      <c r="F8" s="106" t="str">
        <f>IF('1. Saisir les données relatives'!$F9="","",'1. Saisir les données relatives'!$F9)</f>
        <v>Échantillon</v>
      </c>
      <c r="G8" s="114">
        <f>IF((OR('1. Saisir les données relatives'!$I9="",'1. Saisir les données relatives'!$G9="")),"Missing",IF((OR('1. Saisir les données relatives'!$I9="NA",'1. Saisir les données relatives'!$G9="NA")),"NA",_xlfn.DAYS('1. Saisir les données relatives'!$I9,'1. Saisir les données relatives'!$G9)))</f>
        <v>7</v>
      </c>
      <c r="H8" s="115">
        <f>IF((OR('1. Saisir les données relatives'!$O9="",'1. Saisir les données relatives'!$I9="")),"Missing",IF((OR('1. Saisir les données relatives'!O9="NA",'1. Saisir les données relatives'!$I9="NA")),"NA",_xlfn.DAYS('1. Saisir les données relatives'!$O9,'1. Saisir les données relatives'!$I9)))</f>
        <v>1</v>
      </c>
      <c r="I8" s="116">
        <f>IF((OR('1. Saisir les données relatives'!$U9="",'1. Saisir les données relatives'!$O9="")),"Missing",IF((OR('1. Saisir les données relatives'!$U9="NA",'1. Saisir les données relatives'!$O9="NA")),"NA",_xlfn.DAYS('1. Saisir les données relatives'!$U9,'1. Saisir les données relatives'!$O9)))</f>
        <v>1</v>
      </c>
      <c r="J8" s="116">
        <f>IF((OR('1. Saisir les données relatives'!$V9="",'1. Saisir les données relatives'!$O9="")),"Missing",IF((OR('1. Saisir les données relatives'!$V9="NA",'1. Saisir les données relatives'!$O9="NA")),"NA",_xlfn.DAYS('1. Saisir les données relatives'!$V9,'1. Saisir les données relatives'!$O9)))</f>
        <v>7</v>
      </c>
      <c r="K8" s="116">
        <f>IF((OR('1. Saisir les données relatives'!$W9="",'1. Saisir les données relatives'!$O9="")),"Missing",IF((OR('1. Saisir les données relatives'!$W9="NA",'1. Saisir les données relatives'!$O9="NA")),"NA",_xlfn.DAYS('1. Saisir les données relatives'!$W9,'1. Saisir les données relatives'!$O9)))</f>
        <v>7</v>
      </c>
      <c r="L8" s="116">
        <f>IF((OR('1. Saisir les données relatives'!$X9="",'1. Saisir les données relatives'!$O9="")),"Missing",IF((OR('1. Saisir les données relatives'!$X9="NA",'1. Saisir les données relatives'!$O9="NA")),"NA",_xlfn.DAYS('1. Saisir les données relatives'!$X9,'1. Saisir les données relatives'!$O9)))</f>
        <v>7</v>
      </c>
      <c r="M8" s="116">
        <f>IF((OR('1. Saisir les données relatives'!$Y9="",'1. Saisir les données relatives'!$O9="")),"Missing",IF((OR('1. Saisir les données relatives'!$Y9="NA",'1. Saisir les données relatives'!$O9="NA")),"NA",_xlfn.DAYS('1. Saisir les données relatives'!$Y9,'1. Saisir les données relatives'!$O9)))</f>
        <v>7</v>
      </c>
      <c r="N8" s="116">
        <f>IF((OR('1. Saisir les données relatives'!$Z9="",'1. Saisir les données relatives'!$O9="")),"Missing",IF((OR('1. Saisir les données relatives'!$Z9="NA",'1. Saisir les données relatives'!$O9="NA")),"NA",_xlfn.DAYS('1. Saisir les données relatives'!$Z9,'1. Saisir les données relatives'!$O9)))</f>
        <v>7</v>
      </c>
      <c r="O8" s="131">
        <f>IF((OR('1. Saisir les données relatives'!$AA9="",'1. Saisir les données relatives'!$O9="")),"Missing",IF((OR('1. Saisir les données relatives'!$AA9="NA",'1. Saisir les données relatives'!$O9="NA")),"NA",_xlfn.DAYS('1. Saisir les données relatives'!$AA9,'1. Saisir les données relatives'!$O9)))</f>
        <v>7</v>
      </c>
      <c r="P8" s="112">
        <f>IF(COUNTIF(I8:O8,"Missing")&gt;0,"Missing",IF((OR('1. Saisir les données relatives'!$AB9="",'1. Saisir les données relatives'!$O9="")),"Missing",IF((OR('1. Saisir les données relatives'!$AB9="NA",'1. Saisir les données relatives'!$O9="NA")),"NA",_xlfn.DAYS('1. Saisir les données relatives'!$AB9,'1. Saisir les données relatives'!$O9))))</f>
        <v>7</v>
      </c>
      <c r="Q8" s="18"/>
    </row>
    <row r="9" spans="1:17" ht="13" x14ac:dyDescent="0.15">
      <c r="A9" s="17">
        <v>7</v>
      </c>
      <c r="B9" s="82" t="str">
        <f>IF('1. Saisir les données relatives'!$B10="","",'1. Saisir les données relatives'!$B10)</f>
        <v>Échantillon</v>
      </c>
      <c r="C9" s="84">
        <f>IF('1. Saisir les données relatives'!$G10="","",'1. Saisir les données relatives'!$G10)</f>
        <v>44562</v>
      </c>
      <c r="D9" s="83" t="str">
        <f>IF('1. Saisir les données relatives'!$D10="","",'1. Saisir les données relatives'!$D10)</f>
        <v>Échantillon</v>
      </c>
      <c r="E9" s="83" t="str">
        <f>IF('1. Saisir les données relatives'!$E10="","",'1. Saisir les données relatives'!$E10)</f>
        <v>Échantillon</v>
      </c>
      <c r="F9" s="106" t="str">
        <f>IF('1. Saisir les données relatives'!$F10="","",'1. Saisir les données relatives'!$F10)</f>
        <v>Échantillon</v>
      </c>
      <c r="G9" s="114">
        <f>IF((OR('1. Saisir les données relatives'!$I10="",'1. Saisir les données relatives'!$G10="")),"Missing",IF((OR('1. Saisir les données relatives'!$I10="NA",'1. Saisir les données relatives'!$G10="NA")),"NA",_xlfn.DAYS('1. Saisir les données relatives'!$I10,'1. Saisir les données relatives'!$G10)))</f>
        <v>7</v>
      </c>
      <c r="H9" s="115">
        <f>IF((OR('1. Saisir les données relatives'!$O10="",'1. Saisir les données relatives'!$I10="")),"Missing",IF((OR('1. Saisir les données relatives'!O10="NA",'1. Saisir les données relatives'!$I10="NA")),"NA",_xlfn.DAYS('1. Saisir les données relatives'!$O10,'1. Saisir les données relatives'!$I10)))</f>
        <v>1</v>
      </c>
      <c r="I9" s="116">
        <f>IF((OR('1. Saisir les données relatives'!$U10="",'1. Saisir les données relatives'!$O10="")),"Missing",IF((OR('1. Saisir les données relatives'!$U10="NA",'1. Saisir les données relatives'!$O10="NA")),"NA",_xlfn.DAYS('1. Saisir les données relatives'!$U10,'1. Saisir les données relatives'!$O10)))</f>
        <v>1</v>
      </c>
      <c r="J9" s="116">
        <f>IF((OR('1. Saisir les données relatives'!$V10="",'1. Saisir les données relatives'!$O10="")),"Missing",IF((OR('1. Saisir les données relatives'!$V10="NA",'1. Saisir les données relatives'!$O10="NA")),"NA",_xlfn.DAYS('1. Saisir les données relatives'!$V10,'1. Saisir les données relatives'!$O10)))</f>
        <v>7</v>
      </c>
      <c r="K9" s="116">
        <f>IF((OR('1. Saisir les données relatives'!$W10="",'1. Saisir les données relatives'!$O10="")),"Missing",IF((OR('1. Saisir les données relatives'!$W10="NA",'1. Saisir les données relatives'!$O10="NA")),"NA",_xlfn.DAYS('1. Saisir les données relatives'!$W10,'1. Saisir les données relatives'!$O10)))</f>
        <v>7</v>
      </c>
      <c r="L9" s="116">
        <f>IF((OR('1. Saisir les données relatives'!$X10="",'1. Saisir les données relatives'!$O10="")),"Missing",IF((OR('1. Saisir les données relatives'!$X10="NA",'1. Saisir les données relatives'!$O10="NA")),"NA",_xlfn.DAYS('1. Saisir les données relatives'!$X10,'1. Saisir les données relatives'!$O10)))</f>
        <v>7</v>
      </c>
      <c r="M9" s="116">
        <f>IF((OR('1. Saisir les données relatives'!$Y10="",'1. Saisir les données relatives'!$O10="")),"Missing",IF((OR('1. Saisir les données relatives'!$Y10="NA",'1. Saisir les données relatives'!$O10="NA")),"NA",_xlfn.DAYS('1. Saisir les données relatives'!$Y10,'1. Saisir les données relatives'!$O10)))</f>
        <v>7</v>
      </c>
      <c r="N9" s="116">
        <f>IF((OR('1. Saisir les données relatives'!$Z10="",'1. Saisir les données relatives'!$O10="")),"Missing",IF((OR('1. Saisir les données relatives'!$Z10="NA",'1. Saisir les données relatives'!$O10="NA")),"NA",_xlfn.DAYS('1. Saisir les données relatives'!$Z10,'1. Saisir les données relatives'!$O10)))</f>
        <v>7</v>
      </c>
      <c r="O9" s="131">
        <f>IF((OR('1. Saisir les données relatives'!$AA10="",'1. Saisir les données relatives'!$O10="")),"Missing",IF((OR('1. Saisir les données relatives'!$AA10="NA",'1. Saisir les données relatives'!$O10="NA")),"NA",_xlfn.DAYS('1. Saisir les données relatives'!$AA10,'1. Saisir les données relatives'!$O10)))</f>
        <v>7</v>
      </c>
      <c r="P9" s="112">
        <f>IF(COUNTIF(I9:O9,"Missing")&gt;0,"Missing",IF((OR('1. Saisir les données relatives'!$AB10="",'1. Saisir les données relatives'!$O10="")),"Missing",IF((OR('1. Saisir les données relatives'!$AB10="NA",'1. Saisir les données relatives'!$O10="NA")),"NA",_xlfn.DAYS('1. Saisir les données relatives'!$AB10,'1. Saisir les données relatives'!$O10))))</f>
        <v>7</v>
      </c>
      <c r="Q9" s="18"/>
    </row>
    <row r="10" spans="1:17" ht="13" x14ac:dyDescent="0.15">
      <c r="A10" s="19">
        <v>8</v>
      </c>
      <c r="B10" s="82" t="str">
        <f>IF('1. Saisir les données relatives'!$B11="","",'1. Saisir les données relatives'!$B11)</f>
        <v>Échantillon</v>
      </c>
      <c r="C10" s="84">
        <f>IF('1. Saisir les données relatives'!$G11="","",'1. Saisir les données relatives'!$G11)</f>
        <v>44562</v>
      </c>
      <c r="D10" s="83" t="str">
        <f>IF('1. Saisir les données relatives'!$D11="","",'1. Saisir les données relatives'!$D11)</f>
        <v>Échantillon</v>
      </c>
      <c r="E10" s="83" t="str">
        <f>IF('1. Saisir les données relatives'!$E11="","",'1. Saisir les données relatives'!$E11)</f>
        <v>Échantillon</v>
      </c>
      <c r="F10" s="106" t="str">
        <f>IF('1. Saisir les données relatives'!$F11="","",'1. Saisir les données relatives'!$F11)</f>
        <v>Échantillon</v>
      </c>
      <c r="G10" s="114">
        <f>IF((OR('1. Saisir les données relatives'!$I11="",'1. Saisir les données relatives'!$G11="")),"Missing",IF((OR('1. Saisir les données relatives'!$I11="NA",'1. Saisir les données relatives'!$G11="NA")),"NA",_xlfn.DAYS('1. Saisir les données relatives'!$I11,'1. Saisir les données relatives'!$G11)))</f>
        <v>7</v>
      </c>
      <c r="H10" s="115">
        <f>IF((OR('1. Saisir les données relatives'!$O11="",'1. Saisir les données relatives'!$I11="")),"Missing",IF((OR('1. Saisir les données relatives'!O11="NA",'1. Saisir les données relatives'!$I11="NA")),"NA",_xlfn.DAYS('1. Saisir les données relatives'!$O11,'1. Saisir les données relatives'!$I11)))</f>
        <v>1</v>
      </c>
      <c r="I10" s="116">
        <f>IF((OR('1. Saisir les données relatives'!$U11="",'1. Saisir les données relatives'!$O11="")),"Missing",IF((OR('1. Saisir les données relatives'!$U11="NA",'1. Saisir les données relatives'!$O11="NA")),"NA",_xlfn.DAYS('1. Saisir les données relatives'!$U11,'1. Saisir les données relatives'!$O11)))</f>
        <v>1</v>
      </c>
      <c r="J10" s="116">
        <f>IF((OR('1. Saisir les données relatives'!$V11="",'1. Saisir les données relatives'!$O11="")),"Missing",IF((OR('1. Saisir les données relatives'!$V11="NA",'1. Saisir les données relatives'!$O11="NA")),"NA",_xlfn.DAYS('1. Saisir les données relatives'!$V11,'1. Saisir les données relatives'!$O11)))</f>
        <v>7</v>
      </c>
      <c r="K10" s="116">
        <f>IF((OR('1. Saisir les données relatives'!$W11="",'1. Saisir les données relatives'!$O11="")),"Missing",IF((OR('1. Saisir les données relatives'!$W11="NA",'1. Saisir les données relatives'!$O11="NA")),"NA",_xlfn.DAYS('1. Saisir les données relatives'!$W11,'1. Saisir les données relatives'!$O11)))</f>
        <v>7</v>
      </c>
      <c r="L10" s="116">
        <f>IF((OR('1. Saisir les données relatives'!$X11="",'1. Saisir les données relatives'!$O11="")),"Missing",IF((OR('1. Saisir les données relatives'!$X11="NA",'1. Saisir les données relatives'!$O11="NA")),"NA",_xlfn.DAYS('1. Saisir les données relatives'!$X11,'1. Saisir les données relatives'!$O11)))</f>
        <v>7</v>
      </c>
      <c r="M10" s="116">
        <f>IF((OR('1. Saisir les données relatives'!$Y11="",'1. Saisir les données relatives'!$O11="")),"Missing",IF((OR('1. Saisir les données relatives'!$Y11="NA",'1. Saisir les données relatives'!$O11="NA")),"NA",_xlfn.DAYS('1. Saisir les données relatives'!$Y11,'1. Saisir les données relatives'!$O11)))</f>
        <v>7</v>
      </c>
      <c r="N10" s="116">
        <f>IF((OR('1. Saisir les données relatives'!$Z11="",'1. Saisir les données relatives'!$O11="")),"Missing",IF((OR('1. Saisir les données relatives'!$Z11="NA",'1. Saisir les données relatives'!$O11="NA")),"NA",_xlfn.DAYS('1. Saisir les données relatives'!$Z11,'1. Saisir les données relatives'!$O11)))</f>
        <v>7</v>
      </c>
      <c r="O10" s="131">
        <f>IF((OR('1. Saisir les données relatives'!$AA11="",'1. Saisir les données relatives'!$O11="")),"Missing",IF((OR('1. Saisir les données relatives'!$AA11="NA",'1. Saisir les données relatives'!$O11="NA")),"NA",_xlfn.DAYS('1. Saisir les données relatives'!$AA11,'1. Saisir les données relatives'!$O11)))</f>
        <v>7</v>
      </c>
      <c r="P10" s="112">
        <f>IF(COUNTIF(I10:O10,"Missing")&gt;0,"Missing",IF((OR('1. Saisir les données relatives'!$AB11="",'1. Saisir les données relatives'!$O11="")),"Missing",IF((OR('1. Saisir les données relatives'!$AB11="NA",'1. Saisir les données relatives'!$O11="NA")),"NA",_xlfn.DAYS('1. Saisir les données relatives'!$AB11,'1. Saisir les données relatives'!$O11))))</f>
        <v>7</v>
      </c>
      <c r="Q10" s="18"/>
    </row>
    <row r="11" spans="1:17" ht="13" x14ac:dyDescent="0.15">
      <c r="A11" s="17">
        <v>9</v>
      </c>
      <c r="B11" s="82" t="str">
        <f>IF('1. Saisir les données relatives'!$B12="","",'1. Saisir les données relatives'!$B12)</f>
        <v>Échantillon</v>
      </c>
      <c r="C11" s="84">
        <f>IF('1. Saisir les données relatives'!$G12="","",'1. Saisir les données relatives'!$G12)</f>
        <v>44562</v>
      </c>
      <c r="D11" s="83" t="str">
        <f>IF('1. Saisir les données relatives'!$D12="","",'1. Saisir les données relatives'!$D12)</f>
        <v>Échantillon</v>
      </c>
      <c r="E11" s="83" t="str">
        <f>IF('1. Saisir les données relatives'!$E12="","",'1. Saisir les données relatives'!$E12)</f>
        <v>Échantillon</v>
      </c>
      <c r="F11" s="106" t="str">
        <f>IF('1. Saisir les données relatives'!$F12="","",'1. Saisir les données relatives'!$F12)</f>
        <v>Échantillon</v>
      </c>
      <c r="G11" s="114">
        <f>IF((OR('1. Saisir les données relatives'!$I12="",'1. Saisir les données relatives'!$G12="")),"Missing",IF((OR('1. Saisir les données relatives'!$I12="NA",'1. Saisir les données relatives'!$G12="NA")),"NA",_xlfn.DAYS('1. Saisir les données relatives'!$I12,'1. Saisir les données relatives'!$G12)))</f>
        <v>7</v>
      </c>
      <c r="H11" s="115">
        <f>IF((OR('1. Saisir les données relatives'!$O12="",'1. Saisir les données relatives'!$I12="")),"Missing",IF((OR('1. Saisir les données relatives'!O12="NA",'1. Saisir les données relatives'!$I12="NA")),"NA",_xlfn.DAYS('1. Saisir les données relatives'!$O12,'1. Saisir les données relatives'!$I12)))</f>
        <v>1</v>
      </c>
      <c r="I11" s="116">
        <f>IF((OR('1. Saisir les données relatives'!$U12="",'1. Saisir les données relatives'!$O12="")),"Missing",IF((OR('1. Saisir les données relatives'!$U12="NA",'1. Saisir les données relatives'!$O12="NA")),"NA",_xlfn.DAYS('1. Saisir les données relatives'!$U12,'1. Saisir les données relatives'!$O12)))</f>
        <v>1</v>
      </c>
      <c r="J11" s="116">
        <f>IF((OR('1. Saisir les données relatives'!$V12="",'1. Saisir les données relatives'!$O12="")),"Missing",IF((OR('1. Saisir les données relatives'!$V12="NA",'1. Saisir les données relatives'!$O12="NA")),"NA",_xlfn.DAYS('1. Saisir les données relatives'!$V12,'1. Saisir les données relatives'!$O12)))</f>
        <v>7</v>
      </c>
      <c r="K11" s="116">
        <f>IF((OR('1. Saisir les données relatives'!$W12="",'1. Saisir les données relatives'!$O12="")),"Missing",IF((OR('1. Saisir les données relatives'!$W12="NA",'1. Saisir les données relatives'!$O12="NA")),"NA",_xlfn.DAYS('1. Saisir les données relatives'!$W12,'1. Saisir les données relatives'!$O12)))</f>
        <v>7</v>
      </c>
      <c r="L11" s="116">
        <f>IF((OR('1. Saisir les données relatives'!$X12="",'1. Saisir les données relatives'!$O12="")),"Missing",IF((OR('1. Saisir les données relatives'!$X12="NA",'1. Saisir les données relatives'!$O12="NA")),"NA",_xlfn.DAYS('1. Saisir les données relatives'!$X12,'1. Saisir les données relatives'!$O12)))</f>
        <v>7</v>
      </c>
      <c r="M11" s="116">
        <f>IF((OR('1. Saisir les données relatives'!$Y12="",'1. Saisir les données relatives'!$O12="")),"Missing",IF((OR('1. Saisir les données relatives'!$Y12="NA",'1. Saisir les données relatives'!$O12="NA")),"NA",_xlfn.DAYS('1. Saisir les données relatives'!$Y12,'1. Saisir les données relatives'!$O12)))</f>
        <v>7</v>
      </c>
      <c r="N11" s="116">
        <f>IF((OR('1. Saisir les données relatives'!$Z12="",'1. Saisir les données relatives'!$O12="")),"Missing",IF((OR('1. Saisir les données relatives'!$Z12="NA",'1. Saisir les données relatives'!$O12="NA")),"NA",_xlfn.DAYS('1. Saisir les données relatives'!$Z12,'1. Saisir les données relatives'!$O12)))</f>
        <v>7</v>
      </c>
      <c r="O11" s="131">
        <f>IF((OR('1. Saisir les données relatives'!$AA12="",'1. Saisir les données relatives'!$O12="")),"Missing",IF((OR('1. Saisir les données relatives'!$AA12="NA",'1. Saisir les données relatives'!$O12="NA")),"NA",_xlfn.DAYS('1. Saisir les données relatives'!$AA12,'1. Saisir les données relatives'!$O12)))</f>
        <v>7</v>
      </c>
      <c r="P11" s="112">
        <f>IF(COUNTIF(I11:O11,"Missing")&gt;0,"Missing",IF((OR('1. Saisir les données relatives'!$AB12="",'1. Saisir les données relatives'!$O12="")),"Missing",IF((OR('1. Saisir les données relatives'!$AB12="NA",'1. Saisir les données relatives'!$O12="NA")),"NA",_xlfn.DAYS('1. Saisir les données relatives'!$AB12,'1. Saisir les données relatives'!$O12))))</f>
        <v>7</v>
      </c>
      <c r="Q11" s="18"/>
    </row>
    <row r="12" spans="1:17" ht="13" x14ac:dyDescent="0.15">
      <c r="A12" s="19">
        <v>10</v>
      </c>
      <c r="B12" s="82" t="str">
        <f>IF('1. Saisir les données relatives'!$B13="","",'1. Saisir les données relatives'!$B13)</f>
        <v>Échantillon</v>
      </c>
      <c r="C12" s="84">
        <f>IF('1. Saisir les données relatives'!$G13="","",'1. Saisir les données relatives'!$G13)</f>
        <v>44562</v>
      </c>
      <c r="D12" s="83" t="str">
        <f>IF('1. Saisir les données relatives'!$D13="","",'1. Saisir les données relatives'!$D13)</f>
        <v>Échantillon</v>
      </c>
      <c r="E12" s="83" t="str">
        <f>IF('1. Saisir les données relatives'!$E13="","",'1. Saisir les données relatives'!$E13)</f>
        <v>Échantillon</v>
      </c>
      <c r="F12" s="106" t="str">
        <f>IF('1. Saisir les données relatives'!$F13="","",'1. Saisir les données relatives'!$F13)</f>
        <v>Échantillon</v>
      </c>
      <c r="G12" s="114">
        <f>IF((OR('1. Saisir les données relatives'!$I13="",'1. Saisir les données relatives'!$G13="")),"Missing",IF((OR('1. Saisir les données relatives'!$I13="NA",'1. Saisir les données relatives'!$G13="NA")),"NA",_xlfn.DAYS('1. Saisir les données relatives'!$I13,'1. Saisir les données relatives'!$G13)))</f>
        <v>7</v>
      </c>
      <c r="H12" s="115">
        <f>IF((OR('1. Saisir les données relatives'!$O13="",'1. Saisir les données relatives'!$I13="")),"Missing",IF((OR('1. Saisir les données relatives'!O13="NA",'1. Saisir les données relatives'!$I13="NA")),"NA",_xlfn.DAYS('1. Saisir les données relatives'!$O13,'1. Saisir les données relatives'!$I13)))</f>
        <v>1</v>
      </c>
      <c r="I12" s="116">
        <f>IF((OR('1. Saisir les données relatives'!$U13="",'1. Saisir les données relatives'!$O13="")),"Missing",IF((OR('1. Saisir les données relatives'!$U13="NA",'1. Saisir les données relatives'!$O13="NA")),"NA",_xlfn.DAYS('1. Saisir les données relatives'!$U13,'1. Saisir les données relatives'!$O13)))</f>
        <v>1</v>
      </c>
      <c r="J12" s="116">
        <f>IF((OR('1. Saisir les données relatives'!$V13="",'1. Saisir les données relatives'!$O13="")),"Missing",IF((OR('1. Saisir les données relatives'!$V13="NA",'1. Saisir les données relatives'!$O13="NA")),"NA",_xlfn.DAYS('1. Saisir les données relatives'!$V13,'1. Saisir les données relatives'!$O13)))</f>
        <v>7</v>
      </c>
      <c r="K12" s="116">
        <f>IF((OR('1. Saisir les données relatives'!$W13="",'1. Saisir les données relatives'!$O13="")),"Missing",IF((OR('1. Saisir les données relatives'!$W13="NA",'1. Saisir les données relatives'!$O13="NA")),"NA",_xlfn.DAYS('1. Saisir les données relatives'!$W13,'1. Saisir les données relatives'!$O13)))</f>
        <v>7</v>
      </c>
      <c r="L12" s="116">
        <f>IF((OR('1. Saisir les données relatives'!$X13="",'1. Saisir les données relatives'!$O13="")),"Missing",IF((OR('1. Saisir les données relatives'!$X13="NA",'1. Saisir les données relatives'!$O13="NA")),"NA",_xlfn.DAYS('1. Saisir les données relatives'!$X13,'1. Saisir les données relatives'!$O13)))</f>
        <v>7</v>
      </c>
      <c r="M12" s="116">
        <f>IF((OR('1. Saisir les données relatives'!$Y13="",'1. Saisir les données relatives'!$O13="")),"Missing",IF((OR('1. Saisir les données relatives'!$Y13="NA",'1. Saisir les données relatives'!$O13="NA")),"NA",_xlfn.DAYS('1. Saisir les données relatives'!$Y13,'1. Saisir les données relatives'!$O13)))</f>
        <v>7</v>
      </c>
      <c r="N12" s="116">
        <f>IF((OR('1. Saisir les données relatives'!$Z13="",'1. Saisir les données relatives'!$O13="")),"Missing",IF((OR('1. Saisir les données relatives'!$Z13="NA",'1. Saisir les données relatives'!$O13="NA")),"NA",_xlfn.DAYS('1. Saisir les données relatives'!$Z13,'1. Saisir les données relatives'!$O13)))</f>
        <v>7</v>
      </c>
      <c r="O12" s="131">
        <f>IF((OR('1. Saisir les données relatives'!$AA13="",'1. Saisir les données relatives'!$O13="")),"Missing",IF((OR('1. Saisir les données relatives'!$AA13="NA",'1. Saisir les données relatives'!$O13="NA")),"NA",_xlfn.DAYS('1. Saisir les données relatives'!$AA13,'1. Saisir les données relatives'!$O13)))</f>
        <v>7</v>
      </c>
      <c r="P12" s="112">
        <f>IF(COUNTIF(I12:O12,"Missing")&gt;0,"Missing",IF((OR('1. Saisir les données relatives'!$AB13="",'1. Saisir les données relatives'!$O13="")),"Missing",IF((OR('1. Saisir les données relatives'!$AB13="NA",'1. Saisir les données relatives'!$O13="NA")),"NA",_xlfn.DAYS('1. Saisir les données relatives'!$AB13,'1. Saisir les données relatives'!$O13))))</f>
        <v>7</v>
      </c>
      <c r="Q12" s="18"/>
    </row>
    <row r="13" spans="1:17" ht="13" x14ac:dyDescent="0.15">
      <c r="A13" s="17">
        <v>11</v>
      </c>
      <c r="B13" s="82" t="str">
        <f>IF('1. Saisir les données relatives'!$B14="","",'1. Saisir les données relatives'!$B14)</f>
        <v>Échantillon</v>
      </c>
      <c r="C13" s="84">
        <f>IF('1. Saisir les données relatives'!$G14="","",'1. Saisir les données relatives'!$G14)</f>
        <v>44562</v>
      </c>
      <c r="D13" s="83" t="str">
        <f>IF('1. Saisir les données relatives'!$D14="","",'1. Saisir les données relatives'!$D14)</f>
        <v>Échantillon</v>
      </c>
      <c r="E13" s="83" t="str">
        <f>IF('1. Saisir les données relatives'!$E14="","",'1. Saisir les données relatives'!$E14)</f>
        <v>Échantillon</v>
      </c>
      <c r="F13" s="106" t="str">
        <f>IF('1. Saisir les données relatives'!$F14="","",'1. Saisir les données relatives'!$F14)</f>
        <v>Échantillon</v>
      </c>
      <c r="G13" s="114">
        <f>IF((OR('1. Saisir les données relatives'!$I14="",'1. Saisir les données relatives'!$G14="")),"Missing",IF((OR('1. Saisir les données relatives'!$I14="NA",'1. Saisir les données relatives'!$G14="NA")),"NA",_xlfn.DAYS('1. Saisir les données relatives'!$I14,'1. Saisir les données relatives'!$G14)))</f>
        <v>7</v>
      </c>
      <c r="H13" s="115">
        <f>IF((OR('1. Saisir les données relatives'!$O14="",'1. Saisir les données relatives'!$I14="")),"Missing",IF((OR('1. Saisir les données relatives'!O14="NA",'1. Saisir les données relatives'!$I14="NA")),"NA",_xlfn.DAYS('1. Saisir les données relatives'!$O14,'1. Saisir les données relatives'!$I14)))</f>
        <v>1</v>
      </c>
      <c r="I13" s="116">
        <f>IF((OR('1. Saisir les données relatives'!$U14="",'1. Saisir les données relatives'!$O14="")),"Missing",IF((OR('1. Saisir les données relatives'!$U14="NA",'1. Saisir les données relatives'!$O14="NA")),"NA",_xlfn.DAYS('1. Saisir les données relatives'!$U14,'1. Saisir les données relatives'!$O14)))</f>
        <v>1</v>
      </c>
      <c r="J13" s="116">
        <f>IF((OR('1. Saisir les données relatives'!$V14="",'1. Saisir les données relatives'!$O14="")),"Missing",IF((OR('1. Saisir les données relatives'!$V14="NA",'1. Saisir les données relatives'!$O14="NA")),"NA",_xlfn.DAYS('1. Saisir les données relatives'!$V14,'1. Saisir les données relatives'!$O14)))</f>
        <v>7</v>
      </c>
      <c r="K13" s="116">
        <f>IF((OR('1. Saisir les données relatives'!$W14="",'1. Saisir les données relatives'!$O14="")),"Missing",IF((OR('1. Saisir les données relatives'!$W14="NA",'1. Saisir les données relatives'!$O14="NA")),"NA",_xlfn.DAYS('1. Saisir les données relatives'!$W14,'1. Saisir les données relatives'!$O14)))</f>
        <v>7</v>
      </c>
      <c r="L13" s="116">
        <f>IF((OR('1. Saisir les données relatives'!$X14="",'1. Saisir les données relatives'!$O14="")),"Missing",IF((OR('1. Saisir les données relatives'!$X14="NA",'1. Saisir les données relatives'!$O14="NA")),"NA",_xlfn.DAYS('1. Saisir les données relatives'!$X14,'1. Saisir les données relatives'!$O14)))</f>
        <v>7</v>
      </c>
      <c r="M13" s="116">
        <f>IF((OR('1. Saisir les données relatives'!$Y14="",'1. Saisir les données relatives'!$O14="")),"Missing",IF((OR('1. Saisir les données relatives'!$Y14="NA",'1. Saisir les données relatives'!$O14="NA")),"NA",_xlfn.DAYS('1. Saisir les données relatives'!$Y14,'1. Saisir les données relatives'!$O14)))</f>
        <v>7</v>
      </c>
      <c r="N13" s="116">
        <f>IF((OR('1. Saisir les données relatives'!$Z14="",'1. Saisir les données relatives'!$O14="")),"Missing",IF((OR('1. Saisir les données relatives'!$Z14="NA",'1. Saisir les données relatives'!$O14="NA")),"NA",_xlfn.DAYS('1. Saisir les données relatives'!$Z14,'1. Saisir les données relatives'!$O14)))</f>
        <v>7</v>
      </c>
      <c r="O13" s="131">
        <f>IF((OR('1. Saisir les données relatives'!$AA14="",'1. Saisir les données relatives'!$O14="")),"Missing",IF((OR('1. Saisir les données relatives'!$AA14="NA",'1. Saisir les données relatives'!$O14="NA")),"NA",_xlfn.DAYS('1. Saisir les données relatives'!$AA14,'1. Saisir les données relatives'!$O14)))</f>
        <v>7</v>
      </c>
      <c r="P13" s="112">
        <f>IF(COUNTIF(I13:O13,"Missing")&gt;0,"Missing",IF((OR('1. Saisir les données relatives'!$AB14="",'1. Saisir les données relatives'!$O14="")),"Missing",IF((OR('1. Saisir les données relatives'!$AB14="NA",'1. Saisir les données relatives'!$O14="NA")),"NA",_xlfn.DAYS('1. Saisir les données relatives'!$AB14,'1. Saisir les données relatives'!$O14))))</f>
        <v>7</v>
      </c>
      <c r="Q13" s="18"/>
    </row>
    <row r="14" spans="1:17" ht="13" x14ac:dyDescent="0.15">
      <c r="A14" s="17">
        <v>12</v>
      </c>
      <c r="B14" s="82" t="str">
        <f>IF('1. Saisir les données relatives'!$B15="","",'1. Saisir les données relatives'!$B15)</f>
        <v>Échantillon</v>
      </c>
      <c r="C14" s="84">
        <f>IF('1. Saisir les données relatives'!$G15="","",'1. Saisir les données relatives'!$G15)</f>
        <v>44562</v>
      </c>
      <c r="D14" s="83" t="str">
        <f>IF('1. Saisir les données relatives'!$D15="","",'1. Saisir les données relatives'!$D15)</f>
        <v>Échantillon</v>
      </c>
      <c r="E14" s="83" t="str">
        <f>IF('1. Saisir les données relatives'!$E15="","",'1. Saisir les données relatives'!$E15)</f>
        <v>Échantillon</v>
      </c>
      <c r="F14" s="106" t="str">
        <f>IF('1. Saisir les données relatives'!$F15="","",'1. Saisir les données relatives'!$F15)</f>
        <v>Échantillon</v>
      </c>
      <c r="G14" s="114">
        <f>IF((OR('1. Saisir les données relatives'!$I15="",'1. Saisir les données relatives'!$G15="")),"Missing",IF((OR('1. Saisir les données relatives'!$I15="NA",'1. Saisir les données relatives'!$G15="NA")),"NA",_xlfn.DAYS('1. Saisir les données relatives'!$I15,'1. Saisir les données relatives'!$G15)))</f>
        <v>7</v>
      </c>
      <c r="H14" s="115">
        <f>IF((OR('1. Saisir les données relatives'!$O15="",'1. Saisir les données relatives'!$I15="")),"Missing",IF((OR('1. Saisir les données relatives'!O15="NA",'1. Saisir les données relatives'!$I15="NA")),"NA",_xlfn.DAYS('1. Saisir les données relatives'!$O15,'1. Saisir les données relatives'!$I15)))</f>
        <v>1</v>
      </c>
      <c r="I14" s="116">
        <f>IF((OR('1. Saisir les données relatives'!$U15="",'1. Saisir les données relatives'!$O15="")),"Missing",IF((OR('1. Saisir les données relatives'!$U15="NA",'1. Saisir les données relatives'!$O15="NA")),"NA",_xlfn.DAYS('1. Saisir les données relatives'!$U15,'1. Saisir les données relatives'!$O15)))</f>
        <v>1</v>
      </c>
      <c r="J14" s="116">
        <f>IF((OR('1. Saisir les données relatives'!$V15="",'1. Saisir les données relatives'!$O15="")),"Missing",IF((OR('1. Saisir les données relatives'!$V15="NA",'1. Saisir les données relatives'!$O15="NA")),"NA",_xlfn.DAYS('1. Saisir les données relatives'!$V15,'1. Saisir les données relatives'!$O15)))</f>
        <v>7</v>
      </c>
      <c r="K14" s="116">
        <f>IF((OR('1. Saisir les données relatives'!$W15="",'1. Saisir les données relatives'!$O15="")),"Missing",IF((OR('1. Saisir les données relatives'!$W15="NA",'1. Saisir les données relatives'!$O15="NA")),"NA",_xlfn.DAYS('1. Saisir les données relatives'!$W15,'1. Saisir les données relatives'!$O15)))</f>
        <v>7</v>
      </c>
      <c r="L14" s="116">
        <f>IF((OR('1. Saisir les données relatives'!$X15="",'1. Saisir les données relatives'!$O15="")),"Missing",IF((OR('1. Saisir les données relatives'!$X15="NA",'1. Saisir les données relatives'!$O15="NA")),"NA",_xlfn.DAYS('1. Saisir les données relatives'!$X15,'1. Saisir les données relatives'!$O15)))</f>
        <v>7</v>
      </c>
      <c r="M14" s="116">
        <f>IF((OR('1. Saisir les données relatives'!$Y15="",'1. Saisir les données relatives'!$O15="")),"Missing",IF((OR('1. Saisir les données relatives'!$Y15="NA",'1. Saisir les données relatives'!$O15="NA")),"NA",_xlfn.DAYS('1. Saisir les données relatives'!$Y15,'1. Saisir les données relatives'!$O15)))</f>
        <v>7</v>
      </c>
      <c r="N14" s="116">
        <f>IF((OR('1. Saisir les données relatives'!$Z15="",'1. Saisir les données relatives'!$O15="")),"Missing",IF((OR('1. Saisir les données relatives'!$Z15="NA",'1. Saisir les données relatives'!$O15="NA")),"NA",_xlfn.DAYS('1. Saisir les données relatives'!$Z15,'1. Saisir les données relatives'!$O15)))</f>
        <v>7</v>
      </c>
      <c r="O14" s="131">
        <f>IF((OR('1. Saisir les données relatives'!$AA15="",'1. Saisir les données relatives'!$O15="")),"Missing",IF((OR('1. Saisir les données relatives'!$AA15="NA",'1. Saisir les données relatives'!$O15="NA")),"NA",_xlfn.DAYS('1. Saisir les données relatives'!$AA15,'1. Saisir les données relatives'!$O15)))</f>
        <v>7</v>
      </c>
      <c r="P14" s="112">
        <f>IF(COUNTIF(I14:O14,"Missing")&gt;0,"Missing",IF((OR('1. Saisir les données relatives'!$AB15="",'1. Saisir les données relatives'!$O15="")),"Missing",IF((OR('1. Saisir les données relatives'!$AB15="NA",'1. Saisir les données relatives'!$O15="NA")),"NA",_xlfn.DAYS('1. Saisir les données relatives'!$AB15,'1. Saisir les données relatives'!$O15))))</f>
        <v>7</v>
      </c>
      <c r="Q14" s="18"/>
    </row>
    <row r="15" spans="1:17" ht="13" x14ac:dyDescent="0.15">
      <c r="A15" s="17">
        <v>13</v>
      </c>
      <c r="B15" s="82" t="str">
        <f>IF('1. Saisir les données relatives'!$B16="","",'1. Saisir les données relatives'!$B16)</f>
        <v>Échantillon</v>
      </c>
      <c r="C15" s="84">
        <f>IF('1. Saisir les données relatives'!$G16="","",'1. Saisir les données relatives'!$G16)</f>
        <v>44562</v>
      </c>
      <c r="D15" s="83" t="str">
        <f>IF('1. Saisir les données relatives'!$D16="","",'1. Saisir les données relatives'!$D16)</f>
        <v>Échantillon</v>
      </c>
      <c r="E15" s="83" t="str">
        <f>IF('1. Saisir les données relatives'!$E16="","",'1. Saisir les données relatives'!$E16)</f>
        <v>Échantillon</v>
      </c>
      <c r="F15" s="106" t="str">
        <f>IF('1. Saisir les données relatives'!$F16="","",'1. Saisir les données relatives'!$F16)</f>
        <v>Échantillon</v>
      </c>
      <c r="G15" s="114">
        <f>IF((OR('1. Saisir les données relatives'!$I16="",'1. Saisir les données relatives'!$G16="")),"Missing",IF((OR('1. Saisir les données relatives'!$I16="NA",'1. Saisir les données relatives'!$G16="NA")),"NA",_xlfn.DAYS('1. Saisir les données relatives'!$I16,'1. Saisir les données relatives'!$G16)))</f>
        <v>7</v>
      </c>
      <c r="H15" s="115">
        <f>IF((OR('1. Saisir les données relatives'!$O16="",'1. Saisir les données relatives'!$I16="")),"Missing",IF((OR('1. Saisir les données relatives'!O16="NA",'1. Saisir les données relatives'!$I16="NA")),"NA",_xlfn.DAYS('1. Saisir les données relatives'!$O16,'1. Saisir les données relatives'!$I16)))</f>
        <v>1</v>
      </c>
      <c r="I15" s="116">
        <f>IF((OR('1. Saisir les données relatives'!$U16="",'1. Saisir les données relatives'!$O16="")),"Missing",IF((OR('1. Saisir les données relatives'!$U16="NA",'1. Saisir les données relatives'!$O16="NA")),"NA",_xlfn.DAYS('1. Saisir les données relatives'!$U16,'1. Saisir les données relatives'!$O16)))</f>
        <v>1</v>
      </c>
      <c r="J15" s="116">
        <f>IF((OR('1. Saisir les données relatives'!$V16="",'1. Saisir les données relatives'!$O16="")),"Missing",IF((OR('1. Saisir les données relatives'!$V16="NA",'1. Saisir les données relatives'!$O16="NA")),"NA",_xlfn.DAYS('1. Saisir les données relatives'!$V16,'1. Saisir les données relatives'!$O16)))</f>
        <v>7</v>
      </c>
      <c r="K15" s="116">
        <f>IF((OR('1. Saisir les données relatives'!$W16="",'1. Saisir les données relatives'!$O16="")),"Missing",IF((OR('1. Saisir les données relatives'!$W16="NA",'1. Saisir les données relatives'!$O16="NA")),"NA",_xlfn.DAYS('1. Saisir les données relatives'!$W16,'1. Saisir les données relatives'!$O16)))</f>
        <v>7</v>
      </c>
      <c r="L15" s="116">
        <f>IF((OR('1. Saisir les données relatives'!$X16="",'1. Saisir les données relatives'!$O16="")),"Missing",IF((OR('1. Saisir les données relatives'!$X16="NA",'1. Saisir les données relatives'!$O16="NA")),"NA",_xlfn.DAYS('1. Saisir les données relatives'!$X16,'1. Saisir les données relatives'!$O16)))</f>
        <v>7</v>
      </c>
      <c r="M15" s="116">
        <f>IF((OR('1. Saisir les données relatives'!$Y16="",'1. Saisir les données relatives'!$O16="")),"Missing",IF((OR('1. Saisir les données relatives'!$Y16="NA",'1. Saisir les données relatives'!$O16="NA")),"NA",_xlfn.DAYS('1. Saisir les données relatives'!$Y16,'1. Saisir les données relatives'!$O16)))</f>
        <v>7</v>
      </c>
      <c r="N15" s="116">
        <f>IF((OR('1. Saisir les données relatives'!$Z16="",'1. Saisir les données relatives'!$O16="")),"Missing",IF((OR('1. Saisir les données relatives'!$Z16="NA",'1. Saisir les données relatives'!$O16="NA")),"NA",_xlfn.DAYS('1. Saisir les données relatives'!$Z16,'1. Saisir les données relatives'!$O16)))</f>
        <v>7</v>
      </c>
      <c r="O15" s="131">
        <f>IF((OR('1. Saisir les données relatives'!$AA16="",'1. Saisir les données relatives'!$O16="")),"Missing",IF((OR('1. Saisir les données relatives'!$AA16="NA",'1. Saisir les données relatives'!$O16="NA")),"NA",_xlfn.DAYS('1. Saisir les données relatives'!$AA16,'1. Saisir les données relatives'!$O16)))</f>
        <v>7</v>
      </c>
      <c r="P15" s="112">
        <f>IF(COUNTIF(I15:O15,"Missing")&gt;0,"Missing",IF((OR('1. Saisir les données relatives'!$AB16="",'1. Saisir les données relatives'!$O16="")),"Missing",IF((OR('1. Saisir les données relatives'!$AB16="NA",'1. Saisir les données relatives'!$O16="NA")),"NA",_xlfn.DAYS('1. Saisir les données relatives'!$AB16,'1. Saisir les données relatives'!$O16))))</f>
        <v>7</v>
      </c>
      <c r="Q15" s="18"/>
    </row>
    <row r="16" spans="1:17" ht="13" x14ac:dyDescent="0.15">
      <c r="A16" s="17">
        <v>14</v>
      </c>
      <c r="B16" s="82" t="str">
        <f>IF('1. Saisir les données relatives'!$B17="","",'1. Saisir les données relatives'!$B17)</f>
        <v>Échantillon</v>
      </c>
      <c r="C16" s="84">
        <f>IF('1. Saisir les données relatives'!$G17="","",'1. Saisir les données relatives'!$G17)</f>
        <v>44562</v>
      </c>
      <c r="D16" s="83" t="str">
        <f>IF('1. Saisir les données relatives'!$D17="","",'1. Saisir les données relatives'!$D17)</f>
        <v>Échantillon</v>
      </c>
      <c r="E16" s="83" t="str">
        <f>IF('1. Saisir les données relatives'!$E17="","",'1. Saisir les données relatives'!$E17)</f>
        <v>Échantillon</v>
      </c>
      <c r="F16" s="106" t="str">
        <f>IF('1. Saisir les données relatives'!$F17="","",'1. Saisir les données relatives'!$F17)</f>
        <v>Échantillon</v>
      </c>
      <c r="G16" s="114">
        <f>IF((OR('1. Saisir les données relatives'!$I17="",'1. Saisir les données relatives'!$G17="")),"Missing",IF((OR('1. Saisir les données relatives'!$I17="NA",'1. Saisir les données relatives'!$G17="NA")),"NA",_xlfn.DAYS('1. Saisir les données relatives'!$I17,'1. Saisir les données relatives'!$G17)))</f>
        <v>7</v>
      </c>
      <c r="H16" s="115">
        <f>IF((OR('1. Saisir les données relatives'!$O17="",'1. Saisir les données relatives'!$I17="")),"Missing",IF((OR('1. Saisir les données relatives'!O17="NA",'1. Saisir les données relatives'!$I17="NA")),"NA",_xlfn.DAYS('1. Saisir les données relatives'!$O17,'1. Saisir les données relatives'!$I17)))</f>
        <v>1</v>
      </c>
      <c r="I16" s="116">
        <f>IF((OR('1. Saisir les données relatives'!$U17="",'1. Saisir les données relatives'!$O17="")),"Missing",IF((OR('1. Saisir les données relatives'!$U17="NA",'1. Saisir les données relatives'!$O17="NA")),"NA",_xlfn.DAYS('1. Saisir les données relatives'!$U17,'1. Saisir les données relatives'!$O17)))</f>
        <v>1</v>
      </c>
      <c r="J16" s="116">
        <f>IF((OR('1. Saisir les données relatives'!$V17="",'1. Saisir les données relatives'!$O17="")),"Missing",IF((OR('1. Saisir les données relatives'!$V17="NA",'1. Saisir les données relatives'!$O17="NA")),"NA",_xlfn.DAYS('1. Saisir les données relatives'!$V17,'1. Saisir les données relatives'!$O17)))</f>
        <v>7</v>
      </c>
      <c r="K16" s="116">
        <f>IF((OR('1. Saisir les données relatives'!$W17="",'1. Saisir les données relatives'!$O17="")),"Missing",IF((OR('1. Saisir les données relatives'!$W17="NA",'1. Saisir les données relatives'!$O17="NA")),"NA",_xlfn.DAYS('1. Saisir les données relatives'!$W17,'1. Saisir les données relatives'!$O17)))</f>
        <v>7</v>
      </c>
      <c r="L16" s="116">
        <f>IF((OR('1. Saisir les données relatives'!$X17="",'1. Saisir les données relatives'!$O17="")),"Missing",IF((OR('1. Saisir les données relatives'!$X17="NA",'1. Saisir les données relatives'!$O17="NA")),"NA",_xlfn.DAYS('1. Saisir les données relatives'!$X17,'1. Saisir les données relatives'!$O17)))</f>
        <v>7</v>
      </c>
      <c r="M16" s="116">
        <f>IF((OR('1. Saisir les données relatives'!$Y17="",'1. Saisir les données relatives'!$O17="")),"Missing",IF((OR('1. Saisir les données relatives'!$Y17="NA",'1. Saisir les données relatives'!$O17="NA")),"NA",_xlfn.DAYS('1. Saisir les données relatives'!$Y17,'1. Saisir les données relatives'!$O17)))</f>
        <v>7</v>
      </c>
      <c r="N16" s="116">
        <f>IF((OR('1. Saisir les données relatives'!$Z17="",'1. Saisir les données relatives'!$O17="")),"Missing",IF((OR('1. Saisir les données relatives'!$Z17="NA",'1. Saisir les données relatives'!$O17="NA")),"NA",_xlfn.DAYS('1. Saisir les données relatives'!$Z17,'1. Saisir les données relatives'!$O17)))</f>
        <v>7</v>
      </c>
      <c r="O16" s="131">
        <f>IF((OR('1. Saisir les données relatives'!$AA17="",'1. Saisir les données relatives'!$O17="")),"Missing",IF((OR('1. Saisir les données relatives'!$AA17="NA",'1. Saisir les données relatives'!$O17="NA")),"NA",_xlfn.DAYS('1. Saisir les données relatives'!$AA17,'1. Saisir les données relatives'!$O17)))</f>
        <v>7</v>
      </c>
      <c r="P16" s="112">
        <f>IF(COUNTIF(I16:O16,"Missing")&gt;0,"Missing",IF((OR('1. Saisir les données relatives'!$AB17="",'1. Saisir les données relatives'!$O17="")),"Missing",IF((OR('1. Saisir les données relatives'!$AB17="NA",'1. Saisir les données relatives'!$O17="NA")),"NA",_xlfn.DAYS('1. Saisir les données relatives'!$AB17,'1. Saisir les données relatives'!$O17))))</f>
        <v>7</v>
      </c>
      <c r="Q16" s="18"/>
    </row>
    <row r="17" spans="1:20" ht="13" x14ac:dyDescent="0.15">
      <c r="A17" s="17">
        <v>15</v>
      </c>
      <c r="B17" s="82" t="str">
        <f>IF('1. Saisir les données relatives'!$B18="","",'1. Saisir les données relatives'!$B18)</f>
        <v>Échantillon</v>
      </c>
      <c r="C17" s="84">
        <f>IF('1. Saisir les données relatives'!$G18="","",'1. Saisir les données relatives'!$G18)</f>
        <v>44562</v>
      </c>
      <c r="D17" s="83" t="str">
        <f>IF('1. Saisir les données relatives'!$D18="","",'1. Saisir les données relatives'!$D18)</f>
        <v>Échantillon</v>
      </c>
      <c r="E17" s="83" t="str">
        <f>IF('1. Saisir les données relatives'!$E18="","",'1. Saisir les données relatives'!$E18)</f>
        <v>Échantillon</v>
      </c>
      <c r="F17" s="106" t="str">
        <f>IF('1. Saisir les données relatives'!$F18="","",'1. Saisir les données relatives'!$F18)</f>
        <v>Échantillon</v>
      </c>
      <c r="G17" s="114">
        <f>IF((OR('1. Saisir les données relatives'!$I18="",'1. Saisir les données relatives'!$G18="")),"Missing",IF((OR('1. Saisir les données relatives'!$I18="NA",'1. Saisir les données relatives'!$G18="NA")),"NA",_xlfn.DAYS('1. Saisir les données relatives'!$I18,'1. Saisir les données relatives'!$G18)))</f>
        <v>7</v>
      </c>
      <c r="H17" s="115">
        <f>IF((OR('1. Saisir les données relatives'!$O18="",'1. Saisir les données relatives'!$I18="")),"Missing",IF((OR('1. Saisir les données relatives'!O18="NA",'1. Saisir les données relatives'!$I18="NA")),"NA",_xlfn.DAYS('1. Saisir les données relatives'!$O18,'1. Saisir les données relatives'!$I18)))</f>
        <v>1</v>
      </c>
      <c r="I17" s="116">
        <f>IF((OR('1. Saisir les données relatives'!$U18="",'1. Saisir les données relatives'!$O18="")),"Missing",IF((OR('1. Saisir les données relatives'!$U18="NA",'1. Saisir les données relatives'!$O18="NA")),"NA",_xlfn.DAYS('1. Saisir les données relatives'!$U18,'1. Saisir les données relatives'!$O18)))</f>
        <v>1</v>
      </c>
      <c r="J17" s="116">
        <f>IF((OR('1. Saisir les données relatives'!$V18="",'1. Saisir les données relatives'!$O18="")),"Missing",IF((OR('1. Saisir les données relatives'!$V18="NA",'1. Saisir les données relatives'!$O18="NA")),"NA",_xlfn.DAYS('1. Saisir les données relatives'!$V18,'1. Saisir les données relatives'!$O18)))</f>
        <v>7</v>
      </c>
      <c r="K17" s="116">
        <f>IF((OR('1. Saisir les données relatives'!$W18="",'1. Saisir les données relatives'!$O18="")),"Missing",IF((OR('1. Saisir les données relatives'!$W18="NA",'1. Saisir les données relatives'!$O18="NA")),"NA",_xlfn.DAYS('1. Saisir les données relatives'!$W18,'1. Saisir les données relatives'!$O18)))</f>
        <v>7</v>
      </c>
      <c r="L17" s="116">
        <f>IF((OR('1. Saisir les données relatives'!$X18="",'1. Saisir les données relatives'!$O18="")),"Missing",IF((OR('1. Saisir les données relatives'!$X18="NA",'1. Saisir les données relatives'!$O18="NA")),"NA",_xlfn.DAYS('1. Saisir les données relatives'!$X18,'1. Saisir les données relatives'!$O18)))</f>
        <v>7</v>
      </c>
      <c r="M17" s="116">
        <f>IF((OR('1. Saisir les données relatives'!$Y18="",'1. Saisir les données relatives'!$O18="")),"Missing",IF((OR('1. Saisir les données relatives'!$Y18="NA",'1. Saisir les données relatives'!$O18="NA")),"NA",_xlfn.DAYS('1. Saisir les données relatives'!$Y18,'1. Saisir les données relatives'!$O18)))</f>
        <v>7</v>
      </c>
      <c r="N17" s="116">
        <f>IF((OR('1. Saisir les données relatives'!$Z18="",'1. Saisir les données relatives'!$O18="")),"Missing",IF((OR('1. Saisir les données relatives'!$Z18="NA",'1. Saisir les données relatives'!$O18="NA")),"NA",_xlfn.DAYS('1. Saisir les données relatives'!$Z18,'1. Saisir les données relatives'!$O18)))</f>
        <v>7</v>
      </c>
      <c r="O17" s="131">
        <f>IF((OR('1. Saisir les données relatives'!$AA18="",'1. Saisir les données relatives'!$O18="")),"Missing",IF((OR('1. Saisir les données relatives'!$AA18="NA",'1. Saisir les données relatives'!$O18="NA")),"NA",_xlfn.DAYS('1. Saisir les données relatives'!$AA18,'1. Saisir les données relatives'!$O18)))</f>
        <v>7</v>
      </c>
      <c r="P17" s="112">
        <f>IF(COUNTIF(I17:O17,"Missing")&gt;0,"Missing",IF((OR('1. Saisir les données relatives'!$AB18="",'1. Saisir les données relatives'!$O18="")),"Missing",IF((OR('1. Saisir les données relatives'!$AB18="NA",'1. Saisir les données relatives'!$O18="NA")),"NA",_xlfn.DAYS('1. Saisir les données relatives'!$AB18,'1. Saisir les données relatives'!$O18))))</f>
        <v>7</v>
      </c>
      <c r="Q17" s="18"/>
    </row>
    <row r="18" spans="1:20" ht="14" thickBot="1" x14ac:dyDescent="0.2">
      <c r="A18" s="17" t="s">
        <v>54</v>
      </c>
      <c r="B18" s="85" t="str">
        <f>IF('1. Saisir les données relatives'!$B19="","",'1. Saisir les données relatives'!$B19)</f>
        <v/>
      </c>
      <c r="C18" s="84" t="str">
        <f>IF('1. Saisir les données relatives'!$G19="","",'1. Saisir les données relatives'!$G19)</f>
        <v/>
      </c>
      <c r="D18" s="83" t="str">
        <f>IF('1. Saisir les données relatives'!$D19="","",'1. Saisir les données relatives'!$D19)</f>
        <v/>
      </c>
      <c r="E18" s="83" t="str">
        <f>IF('1. Saisir les données relatives'!$E19="","",'1. Saisir les données relatives'!$E19)</f>
        <v/>
      </c>
      <c r="F18" s="106" t="str">
        <f>IF('1. Saisir les données relatives'!$F19="","",'1. Saisir les données relatives'!$F19)</f>
        <v/>
      </c>
      <c r="G18" s="136" t="str">
        <f>IF((OR('1. Saisir les données relatives'!$I19="",'1. Saisir les données relatives'!$G19="")),"Missing",IF((OR('1. Saisir les données relatives'!$I19="NA",'1. Saisir les données relatives'!$G19="NA")),"NA",_xlfn.DAYS('1. Saisir les données relatives'!$I19,'1. Saisir les données relatives'!$G19)))</f>
        <v>Missing</v>
      </c>
      <c r="H18" s="137" t="str">
        <f>IF((OR('1. Saisir les données relatives'!$O19="",'1. Saisir les données relatives'!$I19="")),"Missing",IF((OR('1. Saisir les données relatives'!O19="NA",'1. Saisir les données relatives'!$I19="NA")),"NA",_xlfn.DAYS('1. Saisir les données relatives'!$O19,'1. Saisir les données relatives'!$I19)))</f>
        <v>Missing</v>
      </c>
      <c r="I18" s="138" t="str">
        <f>IF((OR('1. Saisir les données relatives'!$U19="",'1. Saisir les données relatives'!$O19="")),"Missing",IF((OR('1. Saisir les données relatives'!$U19="NA",'1. Saisir les données relatives'!$O19="NA")),"NA",_xlfn.DAYS('1. Saisir les données relatives'!$U19,'1. Saisir les données relatives'!$O19)))</f>
        <v>Missing</v>
      </c>
      <c r="J18" s="138" t="str">
        <f>IF((OR('1. Saisir les données relatives'!$V19="",'1. Saisir les données relatives'!$O19="")),"Missing",IF((OR('1. Saisir les données relatives'!$V19="NA",'1. Saisir les données relatives'!$O19="NA")),"NA",_xlfn.DAYS('1. Saisir les données relatives'!$V19,'1. Saisir les données relatives'!$O19)))</f>
        <v>Missing</v>
      </c>
      <c r="K18" s="138" t="str">
        <f>IF((OR('1. Saisir les données relatives'!$W19="",'1. Saisir les données relatives'!$O19="")),"Missing",IF((OR('1. Saisir les données relatives'!$W19="NA",'1. Saisir les données relatives'!$O19="NA")),"NA",_xlfn.DAYS('1. Saisir les données relatives'!$W19,'1. Saisir les données relatives'!$O19)))</f>
        <v>Missing</v>
      </c>
      <c r="L18" s="138" t="str">
        <f>IF((OR('1. Saisir les données relatives'!$X19="",'1. Saisir les données relatives'!$O19="")),"Missing",IF((OR('1. Saisir les données relatives'!$X19="NA",'1. Saisir les données relatives'!$O19="NA")),"NA",_xlfn.DAYS('1. Saisir les données relatives'!$X19,'1. Saisir les données relatives'!$O19)))</f>
        <v>Missing</v>
      </c>
      <c r="M18" s="138" t="str">
        <f>IF((OR('1. Saisir les données relatives'!$Y19="",'1. Saisir les données relatives'!$O19="")),"Missing",IF((OR('1. Saisir les données relatives'!$Y19="NA",'1. Saisir les données relatives'!$O19="NA")),"NA",_xlfn.DAYS('1. Saisir les données relatives'!$Y19,'1. Saisir les données relatives'!$O19)))</f>
        <v>Missing</v>
      </c>
      <c r="N18" s="138" t="str">
        <f>IF((OR('1. Saisir les données relatives'!$Z19="",'1. Saisir les données relatives'!$O19="")),"Missing",IF((OR('1. Saisir les données relatives'!$Z19="NA",'1. Saisir les données relatives'!$O19="NA")),"NA",_xlfn.DAYS('1. Saisir les données relatives'!$Z19,'1. Saisir les données relatives'!$O19)))</f>
        <v>Missing</v>
      </c>
      <c r="O18" s="139" t="str">
        <f>IF((OR('1. Saisir les données relatives'!$AA19="",'1. Saisir les données relatives'!$O19="")),"Missing",IF((OR('1. Saisir les données relatives'!$AA19="NA",'1. Saisir les données relatives'!$O19="NA")),"NA",_xlfn.DAYS('1. Saisir les données relatives'!$AA19,'1. Saisir les données relatives'!$O19)))</f>
        <v>Missing</v>
      </c>
      <c r="P18" s="140" t="str">
        <f>IF(COUNTIF(I18:O18,"Missing")&gt;0,"Missing",IF((OR('1. Saisir les données relatives'!$AB19="",'1. Saisir les données relatives'!$O19="")),"Missing",IF((OR('1. Saisir les données relatives'!$AB19="NA",'1. Saisir les données relatives'!$O19="NA")),"NA",_xlfn.DAYS('1. Saisir les données relatives'!$AB19,'1. Saisir les données relatives'!$O19))))</f>
        <v>Missing</v>
      </c>
      <c r="Q18" s="18"/>
    </row>
    <row r="19" spans="1:20" ht="13" x14ac:dyDescent="0.15">
      <c r="A19" s="222" t="s">
        <v>55</v>
      </c>
      <c r="B19" s="223"/>
      <c r="C19" s="223"/>
      <c r="D19" s="223"/>
      <c r="E19" s="223"/>
      <c r="F19" s="224"/>
      <c r="G19" s="132">
        <f t="shared" ref="G19:P19" si="0">IFERROR(MEDIAN(G3:G18), "Missing")</f>
        <v>7</v>
      </c>
      <c r="H19" s="133">
        <f t="shared" si="0"/>
        <v>1</v>
      </c>
      <c r="I19" s="134">
        <f t="shared" si="0"/>
        <v>1</v>
      </c>
      <c r="J19" s="134">
        <f t="shared" si="0"/>
        <v>7</v>
      </c>
      <c r="K19" s="134">
        <f t="shared" si="0"/>
        <v>7</v>
      </c>
      <c r="L19" s="134">
        <f t="shared" si="0"/>
        <v>7</v>
      </c>
      <c r="M19" s="134">
        <f t="shared" si="0"/>
        <v>7</v>
      </c>
      <c r="N19" s="134">
        <f t="shared" si="0"/>
        <v>7</v>
      </c>
      <c r="O19" s="135">
        <f t="shared" si="0"/>
        <v>7</v>
      </c>
      <c r="P19" s="133">
        <f t="shared" si="0"/>
        <v>7</v>
      </c>
      <c r="Q19" s="18"/>
    </row>
    <row r="20" spans="1:20" ht="13" x14ac:dyDescent="0.15">
      <c r="A20" s="222" t="s">
        <v>56</v>
      </c>
      <c r="B20" s="223"/>
      <c r="C20" s="223"/>
      <c r="D20" s="223"/>
      <c r="E20" s="223"/>
      <c r="F20" s="224"/>
      <c r="G20" s="108">
        <f>IFERROR((COUNTIF(G3:G18,"&lt;=7")/COUNT(G3:G18)),"Missing")</f>
        <v>1</v>
      </c>
      <c r="H20" s="107">
        <f>IFERROR((COUNTIF(H3:H18,"&lt;=1")/COUNT(H3:H18)),"Missing")</f>
        <v>1</v>
      </c>
      <c r="I20" s="20">
        <f t="shared" ref="I20:P20" si="1">IFERROR((COUNTIF(I3:I18,"&lt;=7")/COUNT(I3:I18)),"Missing")</f>
        <v>1</v>
      </c>
      <c r="J20" s="20">
        <f t="shared" si="1"/>
        <v>1</v>
      </c>
      <c r="K20" s="20">
        <f t="shared" si="1"/>
        <v>1</v>
      </c>
      <c r="L20" s="20">
        <f t="shared" si="1"/>
        <v>1</v>
      </c>
      <c r="M20" s="20">
        <f t="shared" si="1"/>
        <v>1</v>
      </c>
      <c r="N20" s="20">
        <f t="shared" si="1"/>
        <v>1</v>
      </c>
      <c r="O20" s="110">
        <f t="shared" si="1"/>
        <v>1</v>
      </c>
      <c r="P20" s="107">
        <f t="shared" si="1"/>
        <v>1</v>
      </c>
      <c r="Q20" s="18"/>
    </row>
    <row r="21" spans="1:20" s="33" customFormat="1" ht="11.25" customHeight="1" x14ac:dyDescent="0.15">
      <c r="A21" s="220" t="s">
        <v>43</v>
      </c>
      <c r="B21" s="220"/>
      <c r="C21" s="220"/>
      <c r="D21" s="220"/>
      <c r="E21" s="220"/>
      <c r="F21" s="220"/>
      <c r="G21" s="220"/>
      <c r="H21" s="122"/>
      <c r="I21" s="122"/>
      <c r="J21" s="122"/>
      <c r="K21" s="122"/>
      <c r="L21" s="122"/>
      <c r="M21" s="122"/>
      <c r="N21" s="122"/>
      <c r="O21" s="122"/>
      <c r="P21" s="122"/>
      <c r="Q21" s="122"/>
    </row>
    <row r="22" spans="1:20" ht="13" customHeight="1" x14ac:dyDescent="0.15">
      <c r="A22" s="194" t="s">
        <v>44</v>
      </c>
      <c r="B22" s="194"/>
      <c r="C22" s="194"/>
      <c r="D22" s="194"/>
      <c r="E22" s="194"/>
      <c r="F22" s="194"/>
      <c r="G22" s="194"/>
      <c r="H22" s="194"/>
      <c r="I22" s="194"/>
      <c r="J22" s="194"/>
      <c r="K22" s="194"/>
      <c r="L22" s="194"/>
      <c r="M22" s="194"/>
      <c r="N22" s="194"/>
      <c r="O22" s="194"/>
      <c r="P22" s="194"/>
      <c r="Q22" s="194"/>
    </row>
    <row r="23" spans="1:20" ht="13" x14ac:dyDescent="0.15">
      <c r="A23" s="195" t="s">
        <v>45</v>
      </c>
      <c r="B23" s="195"/>
      <c r="C23" s="195"/>
      <c r="D23" s="195"/>
      <c r="E23" s="195"/>
      <c r="F23" s="195"/>
      <c r="G23" s="195"/>
      <c r="H23" s="195"/>
      <c r="I23" s="195"/>
      <c r="J23" s="195"/>
      <c r="K23" s="195"/>
      <c r="L23" s="195"/>
      <c r="M23" s="195"/>
      <c r="N23" s="195"/>
      <c r="O23" s="195"/>
      <c r="P23" s="195"/>
      <c r="Q23" s="195"/>
    </row>
    <row r="24" spans="1:20" ht="13" x14ac:dyDescent="0.15">
      <c r="A24" s="195" t="s">
        <v>46</v>
      </c>
      <c r="B24" s="195"/>
      <c r="C24" s="195"/>
      <c r="D24" s="195"/>
      <c r="E24" s="195"/>
      <c r="F24" s="195"/>
      <c r="G24" s="195"/>
      <c r="H24" s="195"/>
      <c r="I24" s="195"/>
      <c r="J24" s="195"/>
      <c r="K24" s="195"/>
      <c r="L24" s="195"/>
      <c r="M24" s="195"/>
      <c r="N24" s="195"/>
      <c r="O24" s="195"/>
      <c r="P24" s="195"/>
      <c r="Q24" s="195"/>
    </row>
    <row r="26" spans="1:20" ht="15.75" customHeight="1" x14ac:dyDescent="0.15">
      <c r="A26" s="40"/>
      <c r="B26" s="119" t="s">
        <v>57</v>
      </c>
      <c r="C26" s="119"/>
      <c r="D26" s="31"/>
      <c r="E26" s="25"/>
      <c r="F26" s="25"/>
      <c r="G26" s="25"/>
      <c r="H26" s="25"/>
      <c r="I26" s="25"/>
      <c r="J26" s="25"/>
      <c r="K26" s="41"/>
    </row>
    <row r="27" spans="1:20" ht="15.75" customHeight="1" x14ac:dyDescent="0.15">
      <c r="A27" s="42"/>
      <c r="B27" s="30" t="s">
        <v>58</v>
      </c>
      <c r="C27" s="37" t="s">
        <v>59</v>
      </c>
      <c r="D27" s="38"/>
      <c r="E27" s="38"/>
      <c r="F27" s="38"/>
      <c r="G27" s="38"/>
      <c r="H27" s="38"/>
      <c r="I27" s="38"/>
      <c r="J27" s="39"/>
      <c r="K27" s="144"/>
      <c r="M27" s="125"/>
      <c r="N27" s="125"/>
      <c r="O27" s="127"/>
      <c r="Q27" s="127"/>
      <c r="R27" s="125"/>
      <c r="S27" s="127"/>
      <c r="T27" s="127"/>
    </row>
    <row r="28" spans="1:20" ht="15.75" customHeight="1" x14ac:dyDescent="0.15">
      <c r="A28" s="43"/>
      <c r="B28" s="26" t="s">
        <v>60</v>
      </c>
      <c r="C28" s="102" t="s">
        <v>61</v>
      </c>
      <c r="D28" s="103"/>
      <c r="E28" s="103"/>
      <c r="F28" s="103"/>
      <c r="G28" s="103"/>
      <c r="H28" s="103"/>
      <c r="I28" s="103"/>
      <c r="J28" s="104"/>
      <c r="M28" s="125"/>
      <c r="N28" s="126"/>
      <c r="O28" s="126"/>
      <c r="Q28" s="125"/>
      <c r="R28" s="128"/>
      <c r="S28" s="128"/>
      <c r="T28" s="128"/>
    </row>
    <row r="29" spans="1:20" ht="15.75" customHeight="1" x14ac:dyDescent="0.15">
      <c r="A29" s="44"/>
      <c r="B29" s="129" t="s">
        <v>62</v>
      </c>
      <c r="C29" s="102" t="s">
        <v>63</v>
      </c>
      <c r="D29" s="103"/>
      <c r="E29" s="103"/>
      <c r="F29" s="103"/>
      <c r="G29" s="103"/>
      <c r="H29" s="103"/>
      <c r="I29" s="103"/>
      <c r="J29" s="104"/>
      <c r="M29" s="125"/>
      <c r="N29" s="125"/>
      <c r="O29" s="125"/>
      <c r="Q29" s="125"/>
    </row>
    <row r="30" spans="1:20" ht="13" x14ac:dyDescent="0.15">
      <c r="A30" s="44"/>
      <c r="B30" s="27" t="s">
        <v>64</v>
      </c>
      <c r="C30" s="102" t="s">
        <v>65</v>
      </c>
      <c r="D30" s="103"/>
      <c r="E30" s="103"/>
      <c r="F30" s="103"/>
      <c r="G30" s="103"/>
      <c r="H30" s="103"/>
      <c r="I30" s="103"/>
      <c r="J30" s="104"/>
      <c r="M30" s="125"/>
      <c r="N30" s="125"/>
      <c r="O30" s="125"/>
      <c r="Q30" s="125"/>
    </row>
    <row r="31" spans="1:20" ht="15.75" customHeight="1" x14ac:dyDescent="0.15">
      <c r="A31" s="43"/>
      <c r="B31" s="28" t="s">
        <v>66</v>
      </c>
      <c r="C31" s="102" t="s">
        <v>67</v>
      </c>
      <c r="D31" s="103"/>
      <c r="E31" s="103"/>
      <c r="F31" s="103"/>
      <c r="G31" s="103"/>
      <c r="H31" s="103"/>
      <c r="I31" s="103"/>
      <c r="J31" s="104"/>
      <c r="M31" s="125"/>
      <c r="N31" s="125"/>
      <c r="O31" s="125"/>
      <c r="Q31" s="125"/>
      <c r="R31" s="128"/>
      <c r="S31" s="128"/>
      <c r="T31" s="128"/>
    </row>
    <row r="32" spans="1:20" ht="15.75" customHeight="1" x14ac:dyDescent="0.15">
      <c r="A32" s="43"/>
      <c r="B32" s="29" t="s">
        <v>68</v>
      </c>
      <c r="C32" s="102" t="s">
        <v>69</v>
      </c>
      <c r="D32" s="103"/>
      <c r="E32" s="103"/>
      <c r="F32" s="103"/>
      <c r="G32" s="103"/>
      <c r="H32" s="103"/>
      <c r="I32" s="103"/>
      <c r="J32" s="104"/>
      <c r="M32" s="125"/>
      <c r="N32" s="126"/>
      <c r="O32" s="126"/>
    </row>
    <row r="33" spans="1:11" ht="13" x14ac:dyDescent="0.15">
      <c r="E33" s="2"/>
      <c r="F33" s="2"/>
      <c r="G33" s="2"/>
      <c r="H33" s="2"/>
      <c r="I33" s="2"/>
      <c r="J33" s="2"/>
    </row>
    <row r="34" spans="1:11" ht="13" x14ac:dyDescent="0.15">
      <c r="A34" s="41"/>
      <c r="B34" s="119" t="s">
        <v>70</v>
      </c>
      <c r="C34" s="119"/>
      <c r="D34" s="25"/>
      <c r="E34" s="25"/>
      <c r="F34" s="25"/>
      <c r="G34" s="25"/>
      <c r="H34" s="25"/>
      <c r="I34" s="25"/>
      <c r="J34" s="25"/>
      <c r="K34" s="41"/>
    </row>
    <row r="35" spans="1:11" ht="7" customHeight="1" x14ac:dyDescent="0.15">
      <c r="A35" s="40"/>
      <c r="B35" s="96"/>
      <c r="C35" s="97"/>
      <c r="D35" s="97"/>
      <c r="E35" s="97"/>
      <c r="F35" s="98"/>
      <c r="G35" s="98"/>
      <c r="H35" s="98"/>
      <c r="I35" s="98"/>
      <c r="J35" s="99"/>
    </row>
    <row r="36" spans="1:11" ht="25" customHeight="1" x14ac:dyDescent="0.15">
      <c r="A36" s="40"/>
      <c r="B36" s="215" t="s">
        <v>71</v>
      </c>
      <c r="C36" s="216"/>
      <c r="D36" s="216"/>
      <c r="E36" s="217"/>
      <c r="F36" s="123">
        <f>MAX(A4:A19)</f>
        <v>15</v>
      </c>
      <c r="G36" s="218" t="s">
        <v>72</v>
      </c>
      <c r="H36" s="219"/>
      <c r="I36" s="219"/>
      <c r="J36" s="219"/>
    </row>
    <row r="37" spans="1:11" ht="7" customHeight="1" x14ac:dyDescent="0.15">
      <c r="B37" s="101"/>
      <c r="C37" s="86"/>
      <c r="D37" s="86"/>
      <c r="E37" s="86"/>
      <c r="F37" s="95"/>
      <c r="G37" s="211"/>
      <c r="H37" s="211"/>
      <c r="I37" s="211"/>
      <c r="J37" s="212"/>
    </row>
    <row r="38" spans="1:11" ht="13" x14ac:dyDescent="0.15">
      <c r="A38" s="40"/>
      <c r="B38" s="100" t="s">
        <v>73</v>
      </c>
      <c r="C38" s="88"/>
      <c r="D38" s="88"/>
      <c r="E38" s="88"/>
      <c r="F38" s="88"/>
      <c r="G38" s="213"/>
      <c r="H38" s="213"/>
      <c r="I38" s="213"/>
      <c r="J38" s="214"/>
    </row>
    <row r="39" spans="1:11" ht="13" x14ac:dyDescent="0.15">
      <c r="A39" s="40"/>
      <c r="B39" s="90"/>
      <c r="C39" s="91" t="s">
        <v>74</v>
      </c>
      <c r="D39" s="92" t="s">
        <v>75</v>
      </c>
      <c r="E39" s="93" t="s">
        <v>76</v>
      </c>
      <c r="F39" s="94" t="s">
        <v>77</v>
      </c>
      <c r="G39" s="213"/>
      <c r="H39" s="213"/>
      <c r="I39" s="213"/>
      <c r="J39" s="214"/>
    </row>
    <row r="40" spans="1:11" ht="28" x14ac:dyDescent="0.15">
      <c r="A40" s="40"/>
      <c r="B40" s="89" t="s">
        <v>78</v>
      </c>
      <c r="C40" s="145">
        <f>COUNTIF(G3:G18,"&lt;=7")</f>
        <v>15</v>
      </c>
      <c r="D40" s="146">
        <f>COUNTIF(H3:H18,"&lt;=1")</f>
        <v>15</v>
      </c>
      <c r="E40" s="147">
        <f>COUNTIF(P3:P18,"&lt;=7")</f>
        <v>15</v>
      </c>
      <c r="F40" s="123">
        <f>COUNTIFS(G3:G18,"&lt;=7",H3:H18,"&lt;=1",P3:P18,"&lt;=7")</f>
        <v>15</v>
      </c>
      <c r="G40" s="213"/>
      <c r="H40" s="213"/>
      <c r="I40" s="213"/>
      <c r="J40" s="214"/>
    </row>
    <row r="41" spans="1:11" ht="28" x14ac:dyDescent="0.15">
      <c r="A41" s="40"/>
      <c r="B41" s="89" t="s">
        <v>79</v>
      </c>
      <c r="C41" s="157">
        <f>C40/F36</f>
        <v>1</v>
      </c>
      <c r="D41" s="158">
        <f>D40/F36</f>
        <v>1</v>
      </c>
      <c r="E41" s="159">
        <f>E40/F36</f>
        <v>1</v>
      </c>
      <c r="F41" s="124">
        <f>F40/F36</f>
        <v>1</v>
      </c>
      <c r="G41" s="213"/>
      <c r="H41" s="213"/>
      <c r="I41" s="213"/>
      <c r="J41" s="214"/>
    </row>
    <row r="42" spans="1:11" ht="9" customHeight="1" x14ac:dyDescent="0.15">
      <c r="B42" s="101"/>
      <c r="C42" s="87"/>
      <c r="D42" s="87"/>
      <c r="E42" s="87"/>
      <c r="F42" s="86"/>
      <c r="G42" s="213"/>
      <c r="H42" s="213"/>
      <c r="I42" s="213"/>
      <c r="J42" s="214"/>
    </row>
    <row r="43" spans="1:11" ht="13" x14ac:dyDescent="0.15">
      <c r="B43" s="150" t="s">
        <v>80</v>
      </c>
      <c r="C43" s="149"/>
      <c r="D43" s="149"/>
      <c r="E43" s="149"/>
      <c r="F43" s="149"/>
      <c r="G43" s="149"/>
      <c r="H43" s="149"/>
      <c r="I43" s="149"/>
      <c r="J43" s="149"/>
    </row>
    <row r="44" spans="1:11" ht="13" x14ac:dyDescent="0.15">
      <c r="B44" s="90"/>
      <c r="C44" s="148" t="s">
        <v>81</v>
      </c>
      <c r="D44" s="148" t="s">
        <v>82</v>
      </c>
      <c r="E44" s="148" t="s">
        <v>83</v>
      </c>
      <c r="F44" s="148" t="s">
        <v>84</v>
      </c>
      <c r="G44" s="148" t="s">
        <v>85</v>
      </c>
      <c r="H44" s="148" t="s">
        <v>86</v>
      </c>
      <c r="I44" s="148" t="s">
        <v>87</v>
      </c>
      <c r="J44" s="148" t="s">
        <v>88</v>
      </c>
    </row>
    <row r="45" spans="1:11" ht="15.75" customHeight="1" x14ac:dyDescent="0.15">
      <c r="B45" s="89" t="s">
        <v>78</v>
      </c>
      <c r="C45" s="142">
        <f>COUNTIF(I3:I18,"&lt;=7")</f>
        <v>15</v>
      </c>
      <c r="D45" s="142">
        <f>COUNTIF(J3:J18,"&lt;=7")</f>
        <v>15</v>
      </c>
      <c r="E45" s="142">
        <f t="shared" ref="E45:I45" si="2">COUNTIF(K3:K18,"&lt;=7")</f>
        <v>15</v>
      </c>
      <c r="F45" s="142">
        <f t="shared" si="2"/>
        <v>15</v>
      </c>
      <c r="G45" s="142">
        <f t="shared" si="2"/>
        <v>15</v>
      </c>
      <c r="H45" s="142">
        <f t="shared" si="2"/>
        <v>15</v>
      </c>
      <c r="I45" s="142">
        <f t="shared" si="2"/>
        <v>15</v>
      </c>
      <c r="J45" s="142" t="e">
        <f>COUNTIF(#REF!,"&lt;=1")</f>
        <v>#REF!</v>
      </c>
    </row>
    <row r="46" spans="1:11" ht="15.75" customHeight="1" x14ac:dyDescent="0.15">
      <c r="B46" s="89" t="s">
        <v>79</v>
      </c>
      <c r="C46" s="143">
        <f t="shared" ref="C46:I46" si="3">I20</f>
        <v>1</v>
      </c>
      <c r="D46" s="143">
        <f t="shared" si="3"/>
        <v>1</v>
      </c>
      <c r="E46" s="143">
        <f t="shared" si="3"/>
        <v>1</v>
      </c>
      <c r="F46" s="143">
        <f t="shared" si="3"/>
        <v>1</v>
      </c>
      <c r="G46" s="143">
        <f t="shared" si="3"/>
        <v>1</v>
      </c>
      <c r="H46" s="143">
        <f t="shared" si="3"/>
        <v>1</v>
      </c>
      <c r="I46" s="143">
        <f t="shared" si="3"/>
        <v>1</v>
      </c>
      <c r="J46" s="143" t="e">
        <f>#REF!</f>
        <v>#REF!</v>
      </c>
    </row>
    <row r="47" spans="1:11" ht="15.75" customHeight="1" x14ac:dyDescent="0.15">
      <c r="B47" s="89" t="s">
        <v>89</v>
      </c>
      <c r="C47" s="142">
        <f t="shared" ref="C47:I47" si="4">I19</f>
        <v>1</v>
      </c>
      <c r="D47" s="142">
        <f t="shared" si="4"/>
        <v>7</v>
      </c>
      <c r="E47" s="142">
        <f t="shared" si="4"/>
        <v>7</v>
      </c>
      <c r="F47" s="142">
        <f t="shared" si="4"/>
        <v>7</v>
      </c>
      <c r="G47" s="142">
        <f t="shared" si="4"/>
        <v>7</v>
      </c>
      <c r="H47" s="142">
        <f t="shared" si="4"/>
        <v>7</v>
      </c>
      <c r="I47" s="142">
        <f t="shared" si="4"/>
        <v>7</v>
      </c>
      <c r="J47" s="142" t="e">
        <f>#REF!</f>
        <v>#REF!</v>
      </c>
    </row>
  </sheetData>
  <mergeCells count="11">
    <mergeCell ref="A22:Q22"/>
    <mergeCell ref="A21:G21"/>
    <mergeCell ref="I1:P1"/>
    <mergeCell ref="A19:F19"/>
    <mergeCell ref="A20:F20"/>
    <mergeCell ref="B1:F1"/>
    <mergeCell ref="G37:J42"/>
    <mergeCell ref="B36:E36"/>
    <mergeCell ref="A23:Q23"/>
    <mergeCell ref="A24:Q24"/>
    <mergeCell ref="G36:J36"/>
  </mergeCells>
  <phoneticPr fontId="2" type="noConversion"/>
  <conditionalFormatting sqref="B38">
    <cfRule type="containsText" dxfId="23" priority="12" operator="containsText" text="Input B40">
      <formula>NOT(ISERROR(SEARCH("Input B40",B38)))</formula>
    </cfRule>
  </conditionalFormatting>
  <conditionalFormatting sqref="B41 C42:E42 B45:B47">
    <cfRule type="containsText" dxfId="22" priority="14" operator="containsText" text="Input B40">
      <formula>NOT(ISERROR(SEARCH("Input B40",B41)))</formula>
    </cfRule>
  </conditionalFormatting>
  <conditionalFormatting sqref="B43:C43">
    <cfRule type="containsText" dxfId="21" priority="1" operator="containsText" text="Input B40">
      <formula>NOT(ISERROR(SEARCH("Input B40",B43)))</formula>
    </cfRule>
  </conditionalFormatting>
  <conditionalFormatting sqref="G3:G18 I3:P18">
    <cfRule type="cellIs" dxfId="20" priority="43" operator="lessThanOrEqual">
      <formula>7</formula>
    </cfRule>
    <cfRule type="cellIs" dxfId="19" priority="46" operator="greaterThan">
      <formula>7</formula>
    </cfRule>
  </conditionalFormatting>
  <conditionalFormatting sqref="G19 I19:P19">
    <cfRule type="cellIs" dxfId="18" priority="44" operator="lessThanOrEqual">
      <formula>7</formula>
    </cfRule>
    <cfRule type="cellIs" dxfId="17" priority="45" operator="greaterThan">
      <formula>7</formula>
    </cfRule>
  </conditionalFormatting>
  <conditionalFormatting sqref="G3:P19">
    <cfRule type="containsText" dxfId="16" priority="16" stopIfTrue="1" operator="containsText" text="Missing">
      <formula>NOT(ISERROR(SEARCH("Missing",G3)))</formula>
    </cfRule>
    <cfRule type="containsText" dxfId="15" priority="38" stopIfTrue="1" operator="containsText" text="NA">
      <formula>NOT(ISERROR(SEARCH("NA",G3)))</formula>
    </cfRule>
  </conditionalFormatting>
  <conditionalFormatting sqref="H3:H18">
    <cfRule type="cellIs" dxfId="14" priority="48" stopIfTrue="1" operator="lessThanOrEqual">
      <formula>1</formula>
    </cfRule>
    <cfRule type="cellIs" dxfId="13" priority="85" operator="greaterThan">
      <formula>1</formula>
    </cfRule>
  </conditionalFormatting>
  <conditionalFormatting sqref="H19">
    <cfRule type="cellIs" dxfId="12" priority="17" stopIfTrue="1" operator="lessThanOrEqual">
      <formula>1</formula>
    </cfRule>
    <cfRule type="cellIs" dxfId="11" priority="18" operator="greaterThan">
      <formula>1</formula>
    </cfRule>
  </conditionalFormatting>
  <conditionalFormatting sqref="G19:P20">
    <cfRule type="containsText" dxfId="10" priority="15" operator="containsText" text="Missing">
      <formula>NOT(ISERROR(SEARCH("Missing",G19)))</formula>
    </cfRule>
  </conditionalFormatting>
  <pageMargins left="0" right="0" top="0" bottom="0" header="0" footer="0"/>
  <pageSetup paperSize="9" orientation="portrait" horizontalDpi="0" verticalDpi="0"/>
  <ignoredErrors>
    <ignoredError sqref="H20" formula="1"/>
  </ignoredErrors>
  <drawing r:id="rId1"/>
  <extLst>
    <ext xmlns:x14="http://schemas.microsoft.com/office/spreadsheetml/2009/9/main" uri="{78C0D931-6437-407d-A8EE-F0AAD7539E65}">
      <x14:conditionalFormattings>
        <x14:conditionalFormatting xmlns:xm="http://schemas.microsoft.com/office/excel/2006/main">
          <x14:cfRule type="iconSet" priority="22" id="{1437F5D9-4B35-2846-B294-1FDEAB04651B}">
            <x14:iconSet custom="1">
              <x14:cfvo type="percent">
                <xm:f>0</xm:f>
              </x14:cfvo>
              <x14:cfvo type="num">
                <xm:f>-9999</xm:f>
              </x14:cfvo>
              <x14:cfvo type="num">
                <xm:f>0</xm:f>
              </x14:cfvo>
              <x14:cfIcon iconSet="NoIcons" iconId="0"/>
              <x14:cfIcon iconSet="3Symbols" iconId="1"/>
              <x14:cfIcon iconSet="NoIcons" iconId="0"/>
            </x14:iconSet>
          </x14:cfRule>
          <xm:sqref>G3:P19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472F7-83FB-6C41-BADA-309D7EF1381A}">
  <sheetPr>
    <tabColor theme="7" tint="0.79998168889431442"/>
  </sheetPr>
  <dimension ref="A1:H30"/>
  <sheetViews>
    <sheetView zoomScaleNormal="100" workbookViewId="0">
      <selection activeCell="D33" sqref="D33"/>
    </sheetView>
  </sheetViews>
  <sheetFormatPr baseColWidth="10" defaultColWidth="10.83203125" defaultRowHeight="11" x14ac:dyDescent="0.15"/>
  <cols>
    <col min="1" max="1" width="15.6640625" style="5" customWidth="1"/>
    <col min="2" max="2" width="18.83203125" style="5" bestFit="1" customWidth="1"/>
    <col min="3" max="3" width="16.83203125" style="5" customWidth="1"/>
    <col min="4" max="4" width="21.33203125" style="5" customWidth="1"/>
    <col min="5" max="5" width="14" style="5" bestFit="1" customWidth="1"/>
    <col min="6" max="6" width="14.33203125" style="5" customWidth="1"/>
    <col min="7" max="7" width="25.1640625" style="5" bestFit="1" customWidth="1"/>
    <col min="8" max="8" width="31" style="5" customWidth="1"/>
    <col min="9" max="16384" width="10.83203125" style="5"/>
  </cols>
  <sheetData>
    <row r="1" spans="1:8" s="176" customFormat="1" ht="34" customHeight="1" x14ac:dyDescent="0.15">
      <c r="A1" s="174" t="s">
        <v>90</v>
      </c>
      <c r="B1" s="175" t="s">
        <v>91</v>
      </c>
      <c r="C1" s="174" t="s">
        <v>92</v>
      </c>
      <c r="D1" s="175" t="s">
        <v>93</v>
      </c>
      <c r="E1" s="175" t="s">
        <v>94</v>
      </c>
      <c r="F1" s="175" t="s">
        <v>95</v>
      </c>
      <c r="G1" s="174" t="s">
        <v>96</v>
      </c>
      <c r="H1" s="175" t="s">
        <v>97</v>
      </c>
    </row>
    <row r="2" spans="1:8" s="45" customFormat="1" x14ac:dyDescent="0.15">
      <c r="A2" s="50" t="s">
        <v>38</v>
      </c>
      <c r="B2" s="50" t="s">
        <v>38</v>
      </c>
      <c r="C2" s="50" t="s">
        <v>54</v>
      </c>
      <c r="D2" s="52" t="s">
        <v>98</v>
      </c>
      <c r="E2" s="53">
        <v>44562</v>
      </c>
      <c r="F2" s="53">
        <v>44562</v>
      </c>
      <c r="G2" s="51" t="s">
        <v>99</v>
      </c>
      <c r="H2" s="47" t="s">
        <v>99</v>
      </c>
    </row>
    <row r="3" spans="1:8" s="45" customFormat="1" x14ac:dyDescent="0.15">
      <c r="A3" s="47" t="s">
        <v>38</v>
      </c>
      <c r="B3" s="47" t="s">
        <v>38</v>
      </c>
      <c r="C3" s="50" t="s">
        <v>54</v>
      </c>
      <c r="D3" s="32" t="s">
        <v>98</v>
      </c>
      <c r="E3" s="46">
        <v>44562</v>
      </c>
      <c r="F3" s="46">
        <v>44562</v>
      </c>
      <c r="G3" s="48" t="s">
        <v>100</v>
      </c>
      <c r="H3" s="47" t="s">
        <v>100</v>
      </c>
    </row>
    <row r="4" spans="1:8" s="45" customFormat="1" x14ac:dyDescent="0.15">
      <c r="A4" s="47" t="s">
        <v>38</v>
      </c>
      <c r="B4" s="47" t="s">
        <v>38</v>
      </c>
      <c r="C4" s="50" t="s">
        <v>54</v>
      </c>
      <c r="D4" s="32" t="s">
        <v>98</v>
      </c>
      <c r="E4" s="46">
        <v>44562</v>
      </c>
      <c r="F4" s="46">
        <v>44562</v>
      </c>
      <c r="G4" s="48" t="s">
        <v>101</v>
      </c>
      <c r="H4" s="47" t="s">
        <v>101</v>
      </c>
    </row>
    <row r="5" spans="1:8" s="45" customFormat="1" x14ac:dyDescent="0.15">
      <c r="A5" s="47" t="s">
        <v>38</v>
      </c>
      <c r="B5" s="47" t="s">
        <v>38</v>
      </c>
      <c r="C5" s="50" t="s">
        <v>54</v>
      </c>
      <c r="D5" s="32" t="s">
        <v>98</v>
      </c>
      <c r="E5" s="46">
        <v>44562</v>
      </c>
      <c r="F5" s="46">
        <v>44562</v>
      </c>
      <c r="G5" s="48" t="s">
        <v>102</v>
      </c>
      <c r="H5" s="47" t="s">
        <v>102</v>
      </c>
    </row>
    <row r="6" spans="1:8" s="45" customFormat="1" x14ac:dyDescent="0.15">
      <c r="A6" s="47" t="s">
        <v>38</v>
      </c>
      <c r="B6" s="47" t="s">
        <v>38</v>
      </c>
      <c r="C6" s="50" t="s">
        <v>54</v>
      </c>
      <c r="D6" s="32" t="s">
        <v>98</v>
      </c>
      <c r="E6" s="46">
        <v>44562</v>
      </c>
      <c r="F6" s="46">
        <v>44562</v>
      </c>
      <c r="G6" s="48" t="s">
        <v>103</v>
      </c>
      <c r="H6" s="45" t="s">
        <v>103</v>
      </c>
    </row>
    <row r="7" spans="1:8" s="45" customFormat="1" x14ac:dyDescent="0.15">
      <c r="A7" s="47" t="s">
        <v>38</v>
      </c>
      <c r="B7" s="47" t="s">
        <v>38</v>
      </c>
      <c r="C7" s="50" t="s">
        <v>54</v>
      </c>
      <c r="D7" s="32" t="s">
        <v>98</v>
      </c>
      <c r="E7" s="46">
        <v>44562</v>
      </c>
      <c r="F7" s="46">
        <v>44562</v>
      </c>
      <c r="G7" s="48"/>
    </row>
    <row r="8" spans="1:8" s="45" customFormat="1" x14ac:dyDescent="0.15">
      <c r="A8" s="47" t="s">
        <v>38</v>
      </c>
      <c r="B8" s="47" t="s">
        <v>38</v>
      </c>
      <c r="C8" s="50" t="s">
        <v>54</v>
      </c>
      <c r="D8" s="32" t="s">
        <v>98</v>
      </c>
      <c r="E8" s="46">
        <v>44562</v>
      </c>
      <c r="F8" s="46">
        <v>44562</v>
      </c>
      <c r="G8" s="48"/>
    </row>
    <row r="9" spans="1:8" s="45" customFormat="1" x14ac:dyDescent="0.15">
      <c r="A9" s="47" t="s">
        <v>38</v>
      </c>
      <c r="B9" s="47" t="s">
        <v>38</v>
      </c>
      <c r="C9" s="50" t="s">
        <v>54</v>
      </c>
      <c r="D9" s="32" t="s">
        <v>98</v>
      </c>
      <c r="E9" s="46">
        <v>44562</v>
      </c>
      <c r="F9" s="46">
        <v>44562</v>
      </c>
      <c r="G9" s="48"/>
    </row>
    <row r="10" spans="1:8" s="45" customFormat="1" x14ac:dyDescent="0.15">
      <c r="A10" s="47" t="s">
        <v>38</v>
      </c>
      <c r="B10" s="47" t="s">
        <v>38</v>
      </c>
      <c r="C10" s="50" t="s">
        <v>54</v>
      </c>
      <c r="D10" s="32" t="s">
        <v>98</v>
      </c>
      <c r="E10" s="46">
        <v>44562</v>
      </c>
      <c r="F10" s="46">
        <v>44562</v>
      </c>
      <c r="G10" s="48"/>
    </row>
    <row r="11" spans="1:8" s="45" customFormat="1" x14ac:dyDescent="0.15">
      <c r="A11" s="47" t="s">
        <v>38</v>
      </c>
      <c r="B11" s="47" t="s">
        <v>38</v>
      </c>
      <c r="C11" s="50" t="s">
        <v>54</v>
      </c>
      <c r="D11" s="32" t="s">
        <v>98</v>
      </c>
      <c r="E11" s="46">
        <v>44562</v>
      </c>
      <c r="F11" s="46">
        <v>44562</v>
      </c>
      <c r="G11" s="48"/>
    </row>
    <row r="12" spans="1:8" s="45" customFormat="1" x14ac:dyDescent="0.15">
      <c r="A12" s="47" t="s">
        <v>38</v>
      </c>
      <c r="B12" s="47" t="s">
        <v>38</v>
      </c>
      <c r="C12" s="50" t="s">
        <v>54</v>
      </c>
      <c r="D12" s="32" t="s">
        <v>98</v>
      </c>
      <c r="E12" s="46">
        <v>44562</v>
      </c>
      <c r="F12" s="46">
        <v>44562</v>
      </c>
      <c r="G12" s="48"/>
    </row>
    <row r="13" spans="1:8" s="45" customFormat="1" x14ac:dyDescent="0.15">
      <c r="A13" s="47" t="s">
        <v>38</v>
      </c>
      <c r="B13" s="47" t="s">
        <v>38</v>
      </c>
      <c r="C13" s="50" t="s">
        <v>54</v>
      </c>
      <c r="D13" s="32" t="s">
        <v>98</v>
      </c>
      <c r="E13" s="46">
        <v>44562</v>
      </c>
      <c r="F13" s="46">
        <v>44562</v>
      </c>
      <c r="G13" s="48"/>
    </row>
    <row r="14" spans="1:8" s="45" customFormat="1" x14ac:dyDescent="0.15">
      <c r="A14" s="47" t="s">
        <v>38</v>
      </c>
      <c r="B14" s="47" t="s">
        <v>38</v>
      </c>
      <c r="C14" s="50" t="s">
        <v>54</v>
      </c>
      <c r="D14" s="32" t="s">
        <v>98</v>
      </c>
      <c r="E14" s="46">
        <v>44562</v>
      </c>
      <c r="F14" s="46">
        <v>44562</v>
      </c>
      <c r="G14" s="48"/>
    </row>
    <row r="15" spans="1:8" s="45" customFormat="1" x14ac:dyDescent="0.15">
      <c r="A15" s="47" t="s">
        <v>38</v>
      </c>
      <c r="B15" s="47" t="s">
        <v>38</v>
      </c>
      <c r="C15" s="50" t="s">
        <v>54</v>
      </c>
      <c r="D15" s="32" t="s">
        <v>98</v>
      </c>
      <c r="E15" s="46">
        <v>44562</v>
      </c>
      <c r="F15" s="46">
        <v>44562</v>
      </c>
      <c r="G15" s="48"/>
    </row>
    <row r="16" spans="1:8" s="45" customFormat="1" x14ac:dyDescent="0.15">
      <c r="A16" s="47" t="s">
        <v>38</v>
      </c>
      <c r="B16" s="47" t="s">
        <v>38</v>
      </c>
      <c r="C16" s="50" t="s">
        <v>54</v>
      </c>
      <c r="D16" s="32" t="s">
        <v>98</v>
      </c>
      <c r="E16" s="46">
        <v>44562</v>
      </c>
      <c r="F16" s="46">
        <v>44562</v>
      </c>
      <c r="G16" s="48"/>
    </row>
    <row r="17" spans="1:8" s="45" customFormat="1" x14ac:dyDescent="0.15">
      <c r="A17" s="47" t="s">
        <v>38</v>
      </c>
      <c r="B17" s="47" t="s">
        <v>38</v>
      </c>
      <c r="C17" s="50" t="s">
        <v>54</v>
      </c>
      <c r="D17" s="32" t="s">
        <v>98</v>
      </c>
      <c r="E17" s="46">
        <v>44562</v>
      </c>
      <c r="F17" s="46">
        <v>44562</v>
      </c>
      <c r="G17" s="48"/>
    </row>
    <row r="18" spans="1:8" s="45" customFormat="1" x14ac:dyDescent="0.15">
      <c r="A18" s="47" t="s">
        <v>38</v>
      </c>
      <c r="B18" s="47" t="s">
        <v>38</v>
      </c>
      <c r="C18" s="50" t="s">
        <v>54</v>
      </c>
      <c r="D18" s="32" t="s">
        <v>98</v>
      </c>
      <c r="E18" s="46">
        <v>44562</v>
      </c>
      <c r="F18" s="46">
        <v>44562</v>
      </c>
      <c r="G18" s="48"/>
    </row>
    <row r="19" spans="1:8" s="45" customFormat="1" x14ac:dyDescent="0.15">
      <c r="A19" s="47" t="s">
        <v>38</v>
      </c>
      <c r="B19" s="47" t="s">
        <v>38</v>
      </c>
      <c r="C19" s="50" t="s">
        <v>54</v>
      </c>
      <c r="D19" s="32" t="s">
        <v>98</v>
      </c>
      <c r="E19" s="46">
        <v>44562</v>
      </c>
      <c r="F19" s="46">
        <v>44562</v>
      </c>
      <c r="G19" s="48"/>
      <c r="H19" s="5"/>
    </row>
    <row r="20" spans="1:8" s="45" customFormat="1" x14ac:dyDescent="0.15">
      <c r="A20" s="47"/>
      <c r="B20" s="47"/>
      <c r="C20" s="47"/>
      <c r="D20" s="47"/>
      <c r="E20" s="47"/>
      <c r="F20" s="47"/>
      <c r="G20" s="49"/>
      <c r="H20" s="49"/>
    </row>
    <row r="21" spans="1:8" x14ac:dyDescent="0.15">
      <c r="A21" s="117" t="s">
        <v>43</v>
      </c>
      <c r="B21" s="117"/>
      <c r="C21" s="117"/>
      <c r="D21" s="117"/>
      <c r="E21" s="117"/>
      <c r="F21" s="117"/>
      <c r="G21" s="117"/>
      <c r="H21" s="117"/>
    </row>
    <row r="25" spans="1:8" x14ac:dyDescent="0.15">
      <c r="D25" s="118"/>
      <c r="G25" s="118"/>
      <c r="H25" s="118"/>
    </row>
    <row r="26" spans="1:8" x14ac:dyDescent="0.15">
      <c r="H26" s="51"/>
    </row>
    <row r="27" spans="1:8" x14ac:dyDescent="0.15">
      <c r="H27" s="48"/>
    </row>
    <row r="28" spans="1:8" x14ac:dyDescent="0.15">
      <c r="H28" s="48"/>
    </row>
    <row r="29" spans="1:8" x14ac:dyDescent="0.15">
      <c r="H29" s="48"/>
    </row>
    <row r="30" spans="1:8" x14ac:dyDescent="0.15">
      <c r="H30" s="48"/>
    </row>
  </sheetData>
  <conditionalFormatting sqref="G2:G19 G20:H20">
    <cfRule type="containsText" dxfId="9" priority="6" stopIfTrue="1" operator="containsText" text="Deferred">
      <formula>NOT(ISERROR(SEARCH("Deferred",G2)))</formula>
    </cfRule>
    <cfRule type="containsText" dxfId="8" priority="8" stopIfTrue="1" operator="containsText" text="Waiting for start date">
      <formula>NOT(ISERROR(SEARCH("Waiting for start date",G2)))</formula>
    </cfRule>
    <cfRule type="containsText" dxfId="7" priority="9" stopIfTrue="1" operator="containsText" text="In progress">
      <formula>NOT(ISERROR(SEARCH("In progress",G2)))</formula>
    </cfRule>
    <cfRule type="containsText" dxfId="6" priority="10" stopIfTrue="1" operator="containsText" text="Stuck">
      <formula>NOT(ISERROR(SEARCH("Stuck",G2)))</formula>
    </cfRule>
    <cfRule type="containsText" dxfId="5" priority="11" stopIfTrue="1" operator="containsText" text="Complete">
      <formula>NOT(ISERROR(SEARCH("Complete",G2)))</formula>
    </cfRule>
  </conditionalFormatting>
  <conditionalFormatting sqref="H26:H30">
    <cfRule type="containsText" dxfId="4" priority="1" stopIfTrue="1" operator="containsText" text="Deferred">
      <formula>NOT(ISERROR(SEARCH("Deferred",H26)))</formula>
    </cfRule>
    <cfRule type="containsText" dxfId="3" priority="2" stopIfTrue="1" operator="containsText" text="Waiting for start date">
      <formula>NOT(ISERROR(SEARCH("Waiting for start date",H26)))</formula>
    </cfRule>
    <cfRule type="containsText" dxfId="2" priority="3" stopIfTrue="1" operator="containsText" text="In progress">
      <formula>NOT(ISERROR(SEARCH("In progress",H26)))</formula>
    </cfRule>
    <cfRule type="containsText" dxfId="1" priority="4" stopIfTrue="1" operator="containsText" text="Stuck">
      <formula>NOT(ISERROR(SEARCH("Stuck",H26)))</formula>
    </cfRule>
    <cfRule type="containsText" dxfId="0" priority="5" stopIfTrue="1" operator="containsText" text="Complete">
      <formula>NOT(ISERROR(SEARCH("Complete",H26)))</formula>
    </cfRule>
  </conditionalFormatting>
  <dataValidations count="1">
    <dataValidation type="list" allowBlank="1" showInputMessage="1" showErrorMessage="1" sqref="H26:H30 G20:H20 G2:G19" xr:uid="{755C4531-49A7-AF43-9049-171237FCAAC3}">
      <formula1>"En attente de la date de début,En cours,Bloqué,Terminé,Différé (mesure à plus long terme)"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8B08C-638F-274A-B0AC-5082CCA12FF2}">
  <sheetPr>
    <tabColor theme="0" tint="-0.249977111117893"/>
  </sheetPr>
  <dimension ref="A1:L65"/>
  <sheetViews>
    <sheetView zoomScaleNormal="100" workbookViewId="0">
      <selection activeCell="F1" sqref="F1"/>
    </sheetView>
  </sheetViews>
  <sheetFormatPr baseColWidth="10" defaultColWidth="11.5" defaultRowHeight="13" x14ac:dyDescent="0.15"/>
  <cols>
    <col min="1" max="1" width="34" bestFit="1" customWidth="1"/>
    <col min="2" max="2" width="11.1640625" customWidth="1"/>
    <col min="3" max="3" width="22.1640625" customWidth="1"/>
    <col min="4" max="4" width="42.83203125" customWidth="1"/>
    <col min="5" max="5" width="17" customWidth="1"/>
    <col min="6" max="6" width="21.6640625" customWidth="1"/>
    <col min="7" max="7" width="4" customWidth="1"/>
    <col min="8" max="8" width="77.6640625" customWidth="1"/>
    <col min="9" max="9" width="64" customWidth="1"/>
    <col min="10" max="10" width="72.1640625" customWidth="1"/>
  </cols>
  <sheetData>
    <row r="1" spans="1:12" s="180" customFormat="1" ht="106" x14ac:dyDescent="0.15">
      <c r="A1" s="177" t="s">
        <v>104</v>
      </c>
      <c r="B1" s="178" t="s">
        <v>105</v>
      </c>
      <c r="C1" s="178" t="s">
        <v>106</v>
      </c>
      <c r="D1" s="178" t="s">
        <v>107</v>
      </c>
      <c r="E1" s="178" t="s">
        <v>108</v>
      </c>
      <c r="F1" s="178" t="s">
        <v>109</v>
      </c>
      <c r="G1" s="179" t="s">
        <v>110</v>
      </c>
      <c r="H1" s="228" t="s">
        <v>111</v>
      </c>
      <c r="I1" s="229"/>
      <c r="J1" s="229"/>
    </row>
    <row r="2" spans="1:12" x14ac:dyDescent="0.15">
      <c r="A2" s="151"/>
      <c r="B2" s="152"/>
      <c r="C2" s="152"/>
      <c r="D2" s="152"/>
      <c r="E2" s="152" t="s">
        <v>112</v>
      </c>
      <c r="F2" s="152" t="s">
        <v>112</v>
      </c>
      <c r="G2" s="127" t="s">
        <v>110</v>
      </c>
      <c r="H2" s="167" t="s">
        <v>113</v>
      </c>
      <c r="I2" s="167" t="s">
        <v>114</v>
      </c>
      <c r="J2" s="167" t="s">
        <v>115</v>
      </c>
    </row>
    <row r="3" spans="1:12" ht="15" x14ac:dyDescent="0.2">
      <c r="A3" s="151"/>
      <c r="B3" s="152"/>
      <c r="C3" s="152"/>
      <c r="D3" s="152"/>
      <c r="E3" s="152" t="s">
        <v>112</v>
      </c>
      <c r="F3" s="152" t="s">
        <v>112</v>
      </c>
      <c r="G3" s="127" t="s">
        <v>110</v>
      </c>
      <c r="H3" s="170" t="s">
        <v>116</v>
      </c>
      <c r="I3" s="170" t="s">
        <v>117</v>
      </c>
      <c r="J3" s="170" t="s">
        <v>118</v>
      </c>
      <c r="L3" s="163"/>
    </row>
    <row r="4" spans="1:12" x14ac:dyDescent="0.15">
      <c r="A4" s="151"/>
      <c r="B4" s="152"/>
      <c r="C4" s="152"/>
      <c r="D4" s="152"/>
      <c r="E4" s="152" t="s">
        <v>112</v>
      </c>
      <c r="F4" s="152" t="s">
        <v>112</v>
      </c>
      <c r="G4" s="127" t="s">
        <v>110</v>
      </c>
      <c r="H4" s="170" t="s">
        <v>119</v>
      </c>
      <c r="I4" s="170" t="s">
        <v>120</v>
      </c>
      <c r="J4" s="170" t="s">
        <v>121</v>
      </c>
    </row>
    <row r="5" spans="1:12" x14ac:dyDescent="0.15">
      <c r="A5" s="151"/>
      <c r="B5" s="152"/>
      <c r="C5" s="152"/>
      <c r="D5" s="152"/>
      <c r="E5" s="152" t="s">
        <v>112</v>
      </c>
      <c r="F5" s="152" t="s">
        <v>112</v>
      </c>
      <c r="G5" s="127" t="s">
        <v>110</v>
      </c>
      <c r="H5" s="170" t="s">
        <v>122</v>
      </c>
      <c r="I5" s="170" t="s">
        <v>123</v>
      </c>
      <c r="J5" s="170" t="s">
        <v>124</v>
      </c>
    </row>
    <row r="6" spans="1:12" x14ac:dyDescent="0.15">
      <c r="A6" s="151"/>
      <c r="B6" s="152"/>
      <c r="C6" s="152"/>
      <c r="D6" s="152"/>
      <c r="E6" s="152" t="s">
        <v>112</v>
      </c>
      <c r="F6" s="152" t="s">
        <v>112</v>
      </c>
      <c r="G6" s="127" t="s">
        <v>110</v>
      </c>
      <c r="H6" s="170" t="s">
        <v>125</v>
      </c>
      <c r="I6" s="170" t="s">
        <v>126</v>
      </c>
      <c r="J6" s="170" t="s">
        <v>127</v>
      </c>
    </row>
    <row r="7" spans="1:12" x14ac:dyDescent="0.15">
      <c r="A7" s="151"/>
      <c r="B7" s="152"/>
      <c r="C7" s="152"/>
      <c r="D7" s="152"/>
      <c r="E7" s="152" t="s">
        <v>112</v>
      </c>
      <c r="F7" s="152" t="s">
        <v>112</v>
      </c>
      <c r="G7" s="127" t="s">
        <v>110</v>
      </c>
      <c r="H7" s="167" t="s">
        <v>128</v>
      </c>
      <c r="I7" s="170" t="s">
        <v>129</v>
      </c>
      <c r="J7" s="167" t="s">
        <v>130</v>
      </c>
    </row>
    <row r="8" spans="1:12" x14ac:dyDescent="0.15">
      <c r="A8" s="151"/>
      <c r="B8" s="152"/>
      <c r="C8" s="152"/>
      <c r="D8" s="152"/>
      <c r="E8" s="152" t="s">
        <v>112</v>
      </c>
      <c r="F8" s="152" t="s">
        <v>112</v>
      </c>
      <c r="G8" s="127" t="s">
        <v>110</v>
      </c>
      <c r="H8" s="170" t="s">
        <v>131</v>
      </c>
      <c r="I8" s="167" t="s">
        <v>132</v>
      </c>
      <c r="J8" s="170" t="s">
        <v>133</v>
      </c>
    </row>
    <row r="9" spans="1:12" x14ac:dyDescent="0.15">
      <c r="A9" s="151"/>
      <c r="B9" s="152"/>
      <c r="C9" s="152"/>
      <c r="D9" s="152"/>
      <c r="E9" s="152" t="s">
        <v>112</v>
      </c>
      <c r="F9" s="152" t="s">
        <v>112</v>
      </c>
      <c r="G9" s="127" t="s">
        <v>110</v>
      </c>
      <c r="H9" s="170" t="s">
        <v>134</v>
      </c>
      <c r="I9" s="170" t="s">
        <v>135</v>
      </c>
      <c r="J9" s="170" t="s">
        <v>136</v>
      </c>
    </row>
    <row r="10" spans="1:12" x14ac:dyDescent="0.15">
      <c r="A10" s="151"/>
      <c r="B10" s="152"/>
      <c r="C10" s="152"/>
      <c r="D10" s="152"/>
      <c r="E10" s="152" t="s">
        <v>112</v>
      </c>
      <c r="F10" s="152" t="s">
        <v>112</v>
      </c>
      <c r="G10" s="127" t="s">
        <v>110</v>
      </c>
      <c r="H10" s="170" t="s">
        <v>137</v>
      </c>
      <c r="I10" s="170" t="s">
        <v>138</v>
      </c>
      <c r="J10" s="170" t="s">
        <v>139</v>
      </c>
    </row>
    <row r="11" spans="1:12" x14ac:dyDescent="0.15">
      <c r="A11" s="151"/>
      <c r="B11" s="152"/>
      <c r="C11" s="152"/>
      <c r="D11" s="152"/>
      <c r="E11" s="152" t="s">
        <v>112</v>
      </c>
      <c r="F11" s="152" t="s">
        <v>112</v>
      </c>
      <c r="G11" s="127" t="s">
        <v>110</v>
      </c>
      <c r="H11" s="170" t="s">
        <v>140</v>
      </c>
      <c r="I11" s="170" t="s">
        <v>141</v>
      </c>
      <c r="J11" s="170" t="s">
        <v>142</v>
      </c>
    </row>
    <row r="12" spans="1:12" x14ac:dyDescent="0.15">
      <c r="A12" s="151"/>
      <c r="B12" s="152"/>
      <c r="C12" s="152"/>
      <c r="D12" s="152"/>
      <c r="E12" s="152" t="s">
        <v>112</v>
      </c>
      <c r="F12" s="152" t="s">
        <v>112</v>
      </c>
      <c r="G12" s="127" t="s">
        <v>110</v>
      </c>
      <c r="H12" s="167" t="s">
        <v>143</v>
      </c>
      <c r="I12" s="170" t="s">
        <v>144</v>
      </c>
      <c r="J12" s="170" t="s">
        <v>145</v>
      </c>
    </row>
    <row r="13" spans="1:12" x14ac:dyDescent="0.15">
      <c r="A13" s="151"/>
      <c r="B13" s="152"/>
      <c r="C13" s="152"/>
      <c r="D13" s="152"/>
      <c r="E13" s="152" t="s">
        <v>112</v>
      </c>
      <c r="F13" s="152" t="s">
        <v>112</v>
      </c>
      <c r="G13" s="127" t="s">
        <v>110</v>
      </c>
      <c r="H13" s="170" t="s">
        <v>146</v>
      </c>
      <c r="I13" s="168"/>
      <c r="J13" s="166"/>
    </row>
    <row r="14" spans="1:12" x14ac:dyDescent="0.15">
      <c r="A14" s="151"/>
      <c r="B14" s="152"/>
      <c r="C14" s="152"/>
      <c r="D14" s="152"/>
      <c r="E14" s="152" t="s">
        <v>112</v>
      </c>
      <c r="F14" s="152" t="s">
        <v>112</v>
      </c>
      <c r="G14" s="127" t="s">
        <v>110</v>
      </c>
      <c r="H14" s="170" t="s">
        <v>147</v>
      </c>
      <c r="I14" s="169"/>
      <c r="J14" s="166"/>
    </row>
    <row r="15" spans="1:12" x14ac:dyDescent="0.15">
      <c r="A15" s="151"/>
      <c r="B15" s="152"/>
      <c r="C15" s="152"/>
      <c r="D15" s="152"/>
      <c r="E15" s="152" t="s">
        <v>112</v>
      </c>
      <c r="F15" s="152" t="s">
        <v>112</v>
      </c>
      <c r="G15" s="127" t="s">
        <v>110</v>
      </c>
      <c r="H15" s="170" t="s">
        <v>148</v>
      </c>
      <c r="I15" s="169"/>
      <c r="J15" s="166"/>
    </row>
    <row r="16" spans="1:12" x14ac:dyDescent="0.15">
      <c r="A16" s="151"/>
      <c r="B16" s="152"/>
      <c r="C16" s="152"/>
      <c r="D16" s="152"/>
      <c r="E16" s="152" t="s">
        <v>112</v>
      </c>
      <c r="F16" s="152" t="s">
        <v>112</v>
      </c>
      <c r="G16" s="127" t="s">
        <v>110</v>
      </c>
      <c r="H16" s="167" t="s">
        <v>149</v>
      </c>
      <c r="I16" s="169"/>
      <c r="J16" s="166"/>
    </row>
    <row r="17" spans="1:10" x14ac:dyDescent="0.15">
      <c r="A17" s="151"/>
      <c r="B17" s="152"/>
      <c r="C17" s="152"/>
      <c r="D17" s="152"/>
      <c r="E17" s="152" t="s">
        <v>112</v>
      </c>
      <c r="F17" s="152" t="s">
        <v>112</v>
      </c>
      <c r="G17" s="127" t="s">
        <v>110</v>
      </c>
      <c r="H17" s="170" t="s">
        <v>150</v>
      </c>
      <c r="I17" s="169"/>
      <c r="J17" s="166"/>
    </row>
    <row r="18" spans="1:10" x14ac:dyDescent="0.15">
      <c r="A18" s="151"/>
      <c r="B18" s="152"/>
      <c r="C18" s="152"/>
      <c r="D18" s="152"/>
      <c r="E18" s="152" t="s">
        <v>112</v>
      </c>
      <c r="F18" s="152" t="s">
        <v>112</v>
      </c>
      <c r="G18" s="127" t="s">
        <v>110</v>
      </c>
      <c r="H18" s="170" t="s">
        <v>151</v>
      </c>
      <c r="I18" s="166"/>
      <c r="J18" s="166"/>
    </row>
    <row r="19" spans="1:10" x14ac:dyDescent="0.15">
      <c r="A19" s="151"/>
      <c r="B19" s="152"/>
      <c r="C19" s="152"/>
      <c r="D19" s="152"/>
      <c r="E19" s="152" t="s">
        <v>112</v>
      </c>
      <c r="F19" s="152" t="s">
        <v>112</v>
      </c>
      <c r="G19" s="127" t="s">
        <v>110</v>
      </c>
      <c r="H19" s="169"/>
      <c r="I19" s="166"/>
      <c r="J19" s="166"/>
    </row>
    <row r="20" spans="1:10" x14ac:dyDescent="0.15">
      <c r="A20" s="153"/>
      <c r="B20" s="154"/>
      <c r="C20" s="154"/>
      <c r="D20" s="152"/>
      <c r="E20" s="152" t="s">
        <v>112</v>
      </c>
      <c r="F20" s="152" t="s">
        <v>112</v>
      </c>
      <c r="G20" s="127" t="s">
        <v>110</v>
      </c>
      <c r="H20" s="169"/>
      <c r="I20" s="166"/>
      <c r="J20" s="166"/>
    </row>
    <row r="21" spans="1:10" ht="15" x14ac:dyDescent="0.2">
      <c r="A21" s="226" t="s">
        <v>43</v>
      </c>
      <c r="B21" s="226"/>
      <c r="C21" s="226"/>
      <c r="D21" s="226"/>
      <c r="E21" s="226"/>
      <c r="F21" s="226"/>
      <c r="G21" s="127" t="s">
        <v>110</v>
      </c>
      <c r="H21" s="161"/>
    </row>
    <row r="22" spans="1:10" ht="15" x14ac:dyDescent="0.2">
      <c r="H22" s="161"/>
    </row>
    <row r="23" spans="1:10" ht="64" customHeight="1" x14ac:dyDescent="0.15">
      <c r="A23" s="227" t="s">
        <v>152</v>
      </c>
      <c r="B23" s="227"/>
      <c r="I23" s="164"/>
    </row>
    <row r="24" spans="1:10" x14ac:dyDescent="0.15">
      <c r="A24" s="155" t="s">
        <v>153</v>
      </c>
      <c r="B24" s="141" t="s">
        <v>268</v>
      </c>
      <c r="I24" s="165"/>
    </row>
    <row r="25" spans="1:10" x14ac:dyDescent="0.15">
      <c r="A25" s="152" t="s">
        <v>269</v>
      </c>
      <c r="B25" s="230"/>
      <c r="I25" s="165"/>
    </row>
    <row r="26" spans="1:10" x14ac:dyDescent="0.15">
      <c r="A26" s="152" t="s">
        <v>270</v>
      </c>
      <c r="B26" s="230"/>
      <c r="I26" s="165"/>
    </row>
    <row r="27" spans="1:10" x14ac:dyDescent="0.15">
      <c r="I27" s="165"/>
    </row>
    <row r="28" spans="1:10" ht="15" x14ac:dyDescent="0.15">
      <c r="I28" s="164"/>
    </row>
    <row r="29" spans="1:10" x14ac:dyDescent="0.15">
      <c r="I29" s="165"/>
    </row>
    <row r="30" spans="1:10" ht="15" x14ac:dyDescent="0.2">
      <c r="H30" s="161"/>
      <c r="I30" s="165"/>
    </row>
    <row r="31" spans="1:10" ht="15" x14ac:dyDescent="0.2">
      <c r="H31" s="160"/>
      <c r="I31" s="165"/>
    </row>
    <row r="32" spans="1:10" ht="15" x14ac:dyDescent="0.2">
      <c r="H32" s="161"/>
      <c r="I32" s="165"/>
    </row>
    <row r="33" spans="4:9" ht="15" x14ac:dyDescent="0.2">
      <c r="H33" s="161"/>
      <c r="I33" s="164"/>
    </row>
    <row r="34" spans="4:9" ht="15" x14ac:dyDescent="0.2">
      <c r="H34" s="161"/>
      <c r="I34" s="165"/>
    </row>
    <row r="35" spans="4:9" ht="15" x14ac:dyDescent="0.2">
      <c r="H35" s="161"/>
      <c r="I35" s="165"/>
    </row>
    <row r="36" spans="4:9" ht="15" x14ac:dyDescent="0.2">
      <c r="H36" s="161"/>
      <c r="I36" s="165"/>
    </row>
    <row r="37" spans="4:9" ht="15" x14ac:dyDescent="0.2">
      <c r="H37" s="161"/>
      <c r="I37" s="164"/>
    </row>
    <row r="38" spans="4:9" ht="15" x14ac:dyDescent="0.2">
      <c r="H38" s="160"/>
      <c r="I38" s="165"/>
    </row>
    <row r="39" spans="4:9" ht="15" x14ac:dyDescent="0.2">
      <c r="H39" s="161"/>
      <c r="I39" s="165"/>
    </row>
    <row r="40" spans="4:9" ht="15" x14ac:dyDescent="0.2">
      <c r="H40" s="161"/>
      <c r="I40" s="164"/>
    </row>
    <row r="41" spans="4:9" ht="15" x14ac:dyDescent="0.2">
      <c r="D41" s="156"/>
      <c r="H41" s="161"/>
      <c r="I41" s="165"/>
    </row>
    <row r="42" spans="4:9" ht="15" x14ac:dyDescent="0.2">
      <c r="D42" s="156"/>
      <c r="H42" s="160"/>
      <c r="I42" s="165"/>
    </row>
    <row r="43" spans="4:9" ht="15" x14ac:dyDescent="0.2">
      <c r="D43" s="156"/>
      <c r="H43" s="161"/>
      <c r="I43" s="165"/>
    </row>
    <row r="44" spans="4:9" ht="15" x14ac:dyDescent="0.2">
      <c r="D44" s="156"/>
      <c r="H44" s="161"/>
      <c r="I44" s="165"/>
    </row>
    <row r="45" spans="4:9" ht="15" x14ac:dyDescent="0.2">
      <c r="D45" s="156"/>
      <c r="H45" s="161"/>
      <c r="I45" s="165"/>
    </row>
    <row r="46" spans="4:9" ht="15" x14ac:dyDescent="0.2">
      <c r="D46" s="156"/>
      <c r="H46" s="161"/>
      <c r="I46" s="164"/>
    </row>
    <row r="47" spans="4:9" ht="15" x14ac:dyDescent="0.2">
      <c r="H47" s="161"/>
      <c r="I47" s="165"/>
    </row>
    <row r="48" spans="4:9" ht="16" x14ac:dyDescent="0.2">
      <c r="H48" s="162"/>
      <c r="I48" s="165"/>
    </row>
    <row r="49" spans="8:9" ht="15" x14ac:dyDescent="0.2">
      <c r="H49" s="160"/>
      <c r="I49" s="165"/>
    </row>
    <row r="50" spans="8:9" ht="15" x14ac:dyDescent="0.2">
      <c r="H50" s="161"/>
      <c r="I50" s="165"/>
    </row>
    <row r="51" spans="8:9" ht="15" x14ac:dyDescent="0.2">
      <c r="H51" s="161"/>
      <c r="I51" s="164"/>
    </row>
    <row r="52" spans="8:9" ht="15" x14ac:dyDescent="0.2">
      <c r="H52" s="161"/>
      <c r="I52" s="164"/>
    </row>
    <row r="53" spans="8:9" ht="15" x14ac:dyDescent="0.2">
      <c r="H53" s="161"/>
      <c r="I53" s="164"/>
    </row>
    <row r="54" spans="8:9" ht="15" x14ac:dyDescent="0.2">
      <c r="H54" s="161"/>
      <c r="I54" s="165"/>
    </row>
    <row r="55" spans="8:9" ht="15" x14ac:dyDescent="0.2">
      <c r="H55" s="160"/>
      <c r="I55" s="165"/>
    </row>
    <row r="56" spans="8:9" ht="15" x14ac:dyDescent="0.2">
      <c r="H56" s="161"/>
      <c r="I56" s="165"/>
    </row>
    <row r="57" spans="8:9" ht="15" x14ac:dyDescent="0.2">
      <c r="H57" s="161"/>
      <c r="I57" s="165"/>
    </row>
    <row r="58" spans="8:9" ht="15" x14ac:dyDescent="0.2">
      <c r="H58" s="161"/>
      <c r="I58" s="164"/>
    </row>
    <row r="59" spans="8:9" ht="15" x14ac:dyDescent="0.2">
      <c r="H59" s="161"/>
      <c r="I59" s="165"/>
    </row>
    <row r="60" spans="8:9" ht="15" x14ac:dyDescent="0.2">
      <c r="H60" s="161"/>
      <c r="I60" s="165"/>
    </row>
    <row r="61" spans="8:9" ht="15" x14ac:dyDescent="0.2">
      <c r="H61" s="160"/>
      <c r="I61" s="165"/>
    </row>
    <row r="62" spans="8:9" ht="15" x14ac:dyDescent="0.2">
      <c r="H62" s="161"/>
      <c r="I62" s="165"/>
    </row>
    <row r="63" spans="8:9" ht="15" x14ac:dyDescent="0.2">
      <c r="H63" s="161"/>
      <c r="I63" s="165"/>
    </row>
    <row r="64" spans="8:9" ht="15" x14ac:dyDescent="0.2">
      <c r="H64" s="161"/>
    </row>
    <row r="65" spans="8:8" ht="15" x14ac:dyDescent="0.2">
      <c r="H65" s="161"/>
    </row>
  </sheetData>
  <mergeCells count="3">
    <mergeCell ref="A21:F21"/>
    <mergeCell ref="A23:B23"/>
    <mergeCell ref="H1:J1"/>
  </mergeCells>
  <phoneticPr fontId="2" type="noConversion"/>
  <dataValidations count="1">
    <dataValidation type="list" allowBlank="1" showInputMessage="1" showErrorMessage="1" sqref="C2:C20" xr:uid="{8ECE6CAD-8952-E243-B49D-D34EF2ABA775}">
      <formula1>"Détection,Notification,Riposte"</formula1>
    </dataValidation>
  </dataValidations>
  <pageMargins left="0.7" right="0.7" top="0.75" bottom="0.75" header="0.3" footer="0.3"/>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9F87C254-3CF9-EB4A-A80E-1471F31E5794}">
          <x14:formula1>
            <xm:f>Dropdowns!$A$2:$A$34</xm:f>
          </x14:formula1>
          <xm:sqref>D2:D20</xm:sqref>
        </x14:dataValidation>
        <x14:dataValidation type="list" allowBlank="1" showInputMessage="1" showErrorMessage="1" xr:uid="{FCFACDA4-443C-A444-BBA6-6BF35396E6FC}">
          <x14:formula1>
            <xm:f>Dropdowns!$C$2:$C$59</xm:f>
          </x14:formula1>
          <xm:sqref>F2:F20</xm:sqref>
        </x14:dataValidation>
        <x14:dataValidation type="list" allowBlank="1" showInputMessage="1" showErrorMessage="1" xr:uid="{127EEDFB-6EED-6E45-8C45-89004EDE0651}">
          <x14:formula1>
            <xm:f>Dropdowns!$B$2:$B$22</xm:f>
          </x14:formula1>
          <xm:sqref>E2:E20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0655-77E4-4C4D-A86A-86EBCA33E9CA}">
  <sheetPr>
    <tabColor theme="0" tint="-0.249977111117893"/>
  </sheetPr>
  <dimension ref="A1:D59"/>
  <sheetViews>
    <sheetView workbookViewId="0">
      <selection activeCell="A2" sqref="A2"/>
    </sheetView>
  </sheetViews>
  <sheetFormatPr baseColWidth="10" defaultColWidth="11.5" defaultRowHeight="13" x14ac:dyDescent="0.15"/>
  <cols>
    <col min="1" max="1" width="74.1640625" customWidth="1"/>
    <col min="2" max="2" width="60.1640625" customWidth="1"/>
    <col min="3" max="3" width="114.6640625" customWidth="1"/>
  </cols>
  <sheetData>
    <row r="1" spans="1:4" x14ac:dyDescent="0.15">
      <c r="A1" s="173" t="s">
        <v>156</v>
      </c>
      <c r="B1" s="173" t="s">
        <v>157</v>
      </c>
      <c r="C1" s="173" t="s">
        <v>158</v>
      </c>
      <c r="D1" s="171" t="s">
        <v>159</v>
      </c>
    </row>
    <row r="2" spans="1:4" ht="14" x14ac:dyDescent="0.15">
      <c r="A2" s="127" t="s">
        <v>160</v>
      </c>
      <c r="B2" s="172" t="s">
        <v>161</v>
      </c>
      <c r="C2" s="172" t="s">
        <v>162</v>
      </c>
      <c r="D2" s="171" t="s">
        <v>159</v>
      </c>
    </row>
    <row r="3" spans="1:4" ht="14" x14ac:dyDescent="0.15">
      <c r="A3" s="127" t="s">
        <v>163</v>
      </c>
      <c r="B3" s="172" t="s">
        <v>164</v>
      </c>
      <c r="C3" s="172" t="s">
        <v>165</v>
      </c>
      <c r="D3" s="171" t="s">
        <v>159</v>
      </c>
    </row>
    <row r="4" spans="1:4" ht="14" x14ac:dyDescent="0.15">
      <c r="A4" s="127" t="s">
        <v>166</v>
      </c>
      <c r="B4" s="172" t="s">
        <v>167</v>
      </c>
      <c r="C4" s="172" t="s">
        <v>168</v>
      </c>
      <c r="D4" s="171" t="s">
        <v>159</v>
      </c>
    </row>
    <row r="5" spans="1:4" ht="14" x14ac:dyDescent="0.15">
      <c r="A5" s="127" t="s">
        <v>169</v>
      </c>
      <c r="B5" s="172" t="s">
        <v>170</v>
      </c>
      <c r="C5" s="172" t="s">
        <v>171</v>
      </c>
      <c r="D5" s="171" t="s">
        <v>159</v>
      </c>
    </row>
    <row r="6" spans="1:4" ht="14" x14ac:dyDescent="0.15">
      <c r="A6" s="127" t="s">
        <v>172</v>
      </c>
      <c r="B6" s="172" t="s">
        <v>173</v>
      </c>
      <c r="C6" s="172" t="s">
        <v>174</v>
      </c>
      <c r="D6" s="171" t="s">
        <v>159</v>
      </c>
    </row>
    <row r="7" spans="1:4" ht="14" x14ac:dyDescent="0.15">
      <c r="A7" s="127" t="s">
        <v>175</v>
      </c>
      <c r="B7" s="172" t="s">
        <v>176</v>
      </c>
      <c r="C7" s="172" t="s">
        <v>177</v>
      </c>
      <c r="D7" s="171" t="s">
        <v>159</v>
      </c>
    </row>
    <row r="8" spans="1:4" ht="14" x14ac:dyDescent="0.15">
      <c r="A8" s="127" t="s">
        <v>178</v>
      </c>
      <c r="B8" s="172" t="s">
        <v>179</v>
      </c>
      <c r="C8" s="172" t="s">
        <v>180</v>
      </c>
      <c r="D8" s="171" t="s">
        <v>159</v>
      </c>
    </row>
    <row r="9" spans="1:4" ht="14" x14ac:dyDescent="0.15">
      <c r="A9" s="127" t="s">
        <v>181</v>
      </c>
      <c r="B9" s="172" t="s">
        <v>182</v>
      </c>
      <c r="C9" s="172" t="s">
        <v>183</v>
      </c>
      <c r="D9" s="171" t="s">
        <v>159</v>
      </c>
    </row>
    <row r="10" spans="1:4" ht="14" x14ac:dyDescent="0.15">
      <c r="A10" s="127" t="s">
        <v>184</v>
      </c>
      <c r="B10" s="172" t="s">
        <v>185</v>
      </c>
      <c r="C10" s="172" t="s">
        <v>186</v>
      </c>
      <c r="D10" s="171" t="s">
        <v>159</v>
      </c>
    </row>
    <row r="11" spans="1:4" ht="14" x14ac:dyDescent="0.15">
      <c r="A11" s="127" t="s">
        <v>187</v>
      </c>
      <c r="B11" s="172" t="s">
        <v>188</v>
      </c>
      <c r="C11" s="172" t="s">
        <v>189</v>
      </c>
      <c r="D11" s="171" t="s">
        <v>159</v>
      </c>
    </row>
    <row r="12" spans="1:4" ht="14" x14ac:dyDescent="0.15">
      <c r="A12" s="127" t="s">
        <v>190</v>
      </c>
      <c r="B12" s="172" t="s">
        <v>191</v>
      </c>
      <c r="C12" s="172" t="s">
        <v>192</v>
      </c>
      <c r="D12" s="171" t="s">
        <v>159</v>
      </c>
    </row>
    <row r="13" spans="1:4" ht="14" x14ac:dyDescent="0.15">
      <c r="A13" s="127" t="s">
        <v>193</v>
      </c>
      <c r="B13" s="172" t="s">
        <v>194</v>
      </c>
      <c r="C13" s="172" t="s">
        <v>195</v>
      </c>
      <c r="D13" s="171" t="s">
        <v>159</v>
      </c>
    </row>
    <row r="14" spans="1:4" ht="14" x14ac:dyDescent="0.15">
      <c r="A14" s="127" t="s">
        <v>196</v>
      </c>
      <c r="B14" s="172" t="s">
        <v>197</v>
      </c>
      <c r="C14" s="172" t="s">
        <v>198</v>
      </c>
      <c r="D14" s="171" t="s">
        <v>159</v>
      </c>
    </row>
    <row r="15" spans="1:4" ht="14" x14ac:dyDescent="0.15">
      <c r="A15" s="127" t="s">
        <v>199</v>
      </c>
      <c r="B15" s="172" t="s">
        <v>200</v>
      </c>
      <c r="C15" s="172" t="s">
        <v>201</v>
      </c>
      <c r="D15" s="171" t="s">
        <v>159</v>
      </c>
    </row>
    <row r="16" spans="1:4" ht="14" x14ac:dyDescent="0.15">
      <c r="A16" s="127" t="s">
        <v>202</v>
      </c>
      <c r="B16" s="172" t="s">
        <v>203</v>
      </c>
      <c r="C16" s="172" t="s">
        <v>204</v>
      </c>
      <c r="D16" s="171" t="s">
        <v>159</v>
      </c>
    </row>
    <row r="17" spans="1:4" ht="14" x14ac:dyDescent="0.15">
      <c r="A17" s="127" t="s">
        <v>205</v>
      </c>
      <c r="B17" s="172" t="s">
        <v>206</v>
      </c>
      <c r="C17" s="172" t="s">
        <v>207</v>
      </c>
      <c r="D17" s="171" t="s">
        <v>159</v>
      </c>
    </row>
    <row r="18" spans="1:4" ht="14" x14ac:dyDescent="0.15">
      <c r="A18" s="127" t="s">
        <v>208</v>
      </c>
      <c r="B18" s="172" t="s">
        <v>209</v>
      </c>
      <c r="C18" s="172" t="s">
        <v>210</v>
      </c>
      <c r="D18" s="171" t="s">
        <v>159</v>
      </c>
    </row>
    <row r="19" spans="1:4" ht="14" x14ac:dyDescent="0.15">
      <c r="A19" s="127" t="s">
        <v>211</v>
      </c>
      <c r="B19" s="172" t="s">
        <v>212</v>
      </c>
      <c r="C19" s="172" t="s">
        <v>213</v>
      </c>
      <c r="D19" s="171" t="s">
        <v>159</v>
      </c>
    </row>
    <row r="20" spans="1:4" ht="14" x14ac:dyDescent="0.15">
      <c r="A20" s="127" t="s">
        <v>214</v>
      </c>
      <c r="B20" s="172" t="s">
        <v>215</v>
      </c>
      <c r="C20" s="172" t="s">
        <v>216</v>
      </c>
      <c r="D20" s="171" t="s">
        <v>159</v>
      </c>
    </row>
    <row r="21" spans="1:4" ht="14" x14ac:dyDescent="0.15">
      <c r="A21" s="127" t="s">
        <v>217</v>
      </c>
      <c r="B21" s="127" t="s">
        <v>218</v>
      </c>
      <c r="C21" s="172" t="s">
        <v>219</v>
      </c>
      <c r="D21" s="171" t="s">
        <v>159</v>
      </c>
    </row>
    <row r="22" spans="1:4" ht="14" x14ac:dyDescent="0.15">
      <c r="A22" s="127" t="s">
        <v>220</v>
      </c>
      <c r="B22" s="127" t="s">
        <v>159</v>
      </c>
      <c r="C22" s="172" t="s">
        <v>221</v>
      </c>
      <c r="D22" s="171" t="s">
        <v>159</v>
      </c>
    </row>
    <row r="23" spans="1:4" ht="14" x14ac:dyDescent="0.15">
      <c r="A23" s="127" t="s">
        <v>222</v>
      </c>
      <c r="B23" s="127" t="s">
        <v>159</v>
      </c>
      <c r="C23" s="172" t="s">
        <v>223</v>
      </c>
      <c r="D23" s="171" t="s">
        <v>159</v>
      </c>
    </row>
    <row r="24" spans="1:4" ht="14" x14ac:dyDescent="0.15">
      <c r="A24" s="127" t="s">
        <v>224</v>
      </c>
      <c r="B24" s="127" t="s">
        <v>159</v>
      </c>
      <c r="C24" s="172" t="s">
        <v>225</v>
      </c>
      <c r="D24" s="171" t="s">
        <v>159</v>
      </c>
    </row>
    <row r="25" spans="1:4" ht="14" x14ac:dyDescent="0.15">
      <c r="A25" s="127" t="s">
        <v>226</v>
      </c>
      <c r="B25" s="127" t="s">
        <v>159</v>
      </c>
      <c r="C25" s="172" t="s">
        <v>227</v>
      </c>
      <c r="D25" s="171" t="s">
        <v>159</v>
      </c>
    </row>
    <row r="26" spans="1:4" ht="14" x14ac:dyDescent="0.15">
      <c r="A26" s="127" t="s">
        <v>228</v>
      </c>
      <c r="B26" s="127" t="s">
        <v>159</v>
      </c>
      <c r="C26" s="172" t="s">
        <v>229</v>
      </c>
      <c r="D26" s="171" t="s">
        <v>159</v>
      </c>
    </row>
    <row r="27" spans="1:4" ht="14" x14ac:dyDescent="0.15">
      <c r="A27" s="127" t="s">
        <v>230</v>
      </c>
      <c r="B27" s="127" t="s">
        <v>159</v>
      </c>
      <c r="C27" s="172" t="s">
        <v>231</v>
      </c>
      <c r="D27" s="171" t="s">
        <v>159</v>
      </c>
    </row>
    <row r="28" spans="1:4" ht="14" x14ac:dyDescent="0.15">
      <c r="A28" s="127" t="s">
        <v>232</v>
      </c>
      <c r="B28" s="127" t="s">
        <v>159</v>
      </c>
      <c r="C28" s="172" t="s">
        <v>233</v>
      </c>
      <c r="D28" s="171" t="s">
        <v>159</v>
      </c>
    </row>
    <row r="29" spans="1:4" ht="14" x14ac:dyDescent="0.15">
      <c r="A29" s="127" t="s">
        <v>234</v>
      </c>
      <c r="B29" s="127" t="s">
        <v>159</v>
      </c>
      <c r="C29" s="172" t="s">
        <v>235</v>
      </c>
      <c r="D29" s="171" t="s">
        <v>159</v>
      </c>
    </row>
    <row r="30" spans="1:4" ht="14" x14ac:dyDescent="0.15">
      <c r="A30" s="127" t="s">
        <v>236</v>
      </c>
      <c r="B30" s="127" t="s">
        <v>159</v>
      </c>
      <c r="C30" s="172" t="s">
        <v>237</v>
      </c>
      <c r="D30" s="171" t="s">
        <v>159</v>
      </c>
    </row>
    <row r="31" spans="1:4" ht="14" x14ac:dyDescent="0.15">
      <c r="A31" s="127" t="s">
        <v>238</v>
      </c>
      <c r="B31" s="127" t="s">
        <v>159</v>
      </c>
      <c r="C31" s="172" t="s">
        <v>239</v>
      </c>
      <c r="D31" s="171" t="s">
        <v>159</v>
      </c>
    </row>
    <row r="32" spans="1:4" ht="14" x14ac:dyDescent="0.15">
      <c r="A32" s="127" t="s">
        <v>240</v>
      </c>
      <c r="B32" s="127" t="s">
        <v>159</v>
      </c>
      <c r="C32" s="172" t="s">
        <v>241</v>
      </c>
      <c r="D32" s="171" t="s">
        <v>159</v>
      </c>
    </row>
    <row r="33" spans="1:4" ht="14" x14ac:dyDescent="0.15">
      <c r="A33" s="127" t="s">
        <v>242</v>
      </c>
      <c r="B33" s="127" t="s">
        <v>159</v>
      </c>
      <c r="C33" s="172" t="s">
        <v>243</v>
      </c>
      <c r="D33" s="171" t="s">
        <v>159</v>
      </c>
    </row>
    <row r="34" spans="1:4" ht="14" x14ac:dyDescent="0.15">
      <c r="A34" s="127"/>
      <c r="B34" s="127" t="s">
        <v>159</v>
      </c>
      <c r="C34" s="172" t="s">
        <v>244</v>
      </c>
      <c r="D34" s="171" t="s">
        <v>159</v>
      </c>
    </row>
    <row r="35" spans="1:4" ht="14" x14ac:dyDescent="0.15">
      <c r="A35" s="127"/>
      <c r="B35" s="127" t="s">
        <v>159</v>
      </c>
      <c r="C35" s="172" t="s">
        <v>245</v>
      </c>
      <c r="D35" s="171" t="s">
        <v>159</v>
      </c>
    </row>
    <row r="36" spans="1:4" ht="14" x14ac:dyDescent="0.15">
      <c r="A36" s="127"/>
      <c r="B36" s="127" t="s">
        <v>159</v>
      </c>
      <c r="C36" s="172" t="s">
        <v>246</v>
      </c>
      <c r="D36" s="171" t="s">
        <v>159</v>
      </c>
    </row>
    <row r="37" spans="1:4" ht="14" x14ac:dyDescent="0.15">
      <c r="A37" s="127"/>
      <c r="B37" s="127" t="s">
        <v>159</v>
      </c>
      <c r="C37" s="172" t="s">
        <v>247</v>
      </c>
      <c r="D37" s="171" t="s">
        <v>159</v>
      </c>
    </row>
    <row r="38" spans="1:4" ht="14" x14ac:dyDescent="0.15">
      <c r="A38" s="127"/>
      <c r="B38" s="127" t="s">
        <v>159</v>
      </c>
      <c r="C38" s="172" t="s">
        <v>248</v>
      </c>
      <c r="D38" s="171" t="s">
        <v>159</v>
      </c>
    </row>
    <row r="39" spans="1:4" ht="14" x14ac:dyDescent="0.15">
      <c r="A39" s="127"/>
      <c r="B39" s="127" t="s">
        <v>159</v>
      </c>
      <c r="C39" s="172" t="s">
        <v>249</v>
      </c>
      <c r="D39" s="171" t="s">
        <v>159</v>
      </c>
    </row>
    <row r="40" spans="1:4" ht="14" x14ac:dyDescent="0.15">
      <c r="A40" s="127"/>
      <c r="B40" s="127" t="s">
        <v>159</v>
      </c>
      <c r="C40" s="172" t="s">
        <v>250</v>
      </c>
      <c r="D40" s="171" t="s">
        <v>159</v>
      </c>
    </row>
    <row r="41" spans="1:4" ht="28" x14ac:dyDescent="0.15">
      <c r="A41" s="127"/>
      <c r="B41" s="127" t="s">
        <v>159</v>
      </c>
      <c r="C41" s="172" t="s">
        <v>251</v>
      </c>
      <c r="D41" s="171" t="s">
        <v>159</v>
      </c>
    </row>
    <row r="42" spans="1:4" ht="14" x14ac:dyDescent="0.15">
      <c r="A42" s="127"/>
      <c r="B42" s="127" t="s">
        <v>159</v>
      </c>
      <c r="C42" s="172" t="s">
        <v>252</v>
      </c>
      <c r="D42" s="171" t="s">
        <v>159</v>
      </c>
    </row>
    <row r="43" spans="1:4" ht="14" x14ac:dyDescent="0.15">
      <c r="A43" s="127"/>
      <c r="B43" s="127" t="s">
        <v>159</v>
      </c>
      <c r="C43" s="172" t="s">
        <v>253</v>
      </c>
      <c r="D43" s="171" t="s">
        <v>159</v>
      </c>
    </row>
    <row r="44" spans="1:4" ht="14" x14ac:dyDescent="0.15">
      <c r="A44" s="127"/>
      <c r="B44" s="127" t="s">
        <v>159</v>
      </c>
      <c r="C44" s="172" t="s">
        <v>254</v>
      </c>
      <c r="D44" s="171" t="s">
        <v>159</v>
      </c>
    </row>
    <row r="45" spans="1:4" ht="14" x14ac:dyDescent="0.15">
      <c r="A45" s="127"/>
      <c r="B45" s="127" t="s">
        <v>159</v>
      </c>
      <c r="C45" s="172" t="s">
        <v>255</v>
      </c>
      <c r="D45" s="171" t="s">
        <v>159</v>
      </c>
    </row>
    <row r="46" spans="1:4" ht="14" x14ac:dyDescent="0.15">
      <c r="A46" s="127"/>
      <c r="B46" s="127" t="s">
        <v>159</v>
      </c>
      <c r="C46" s="172" t="s">
        <v>256</v>
      </c>
      <c r="D46" s="171" t="s">
        <v>159</v>
      </c>
    </row>
    <row r="47" spans="1:4" ht="14" x14ac:dyDescent="0.15">
      <c r="A47" s="127"/>
      <c r="B47" s="127" t="s">
        <v>159</v>
      </c>
      <c r="C47" s="172" t="s">
        <v>257</v>
      </c>
      <c r="D47" s="171" t="s">
        <v>159</v>
      </c>
    </row>
    <row r="48" spans="1:4" ht="14" x14ac:dyDescent="0.15">
      <c r="A48" s="127"/>
      <c r="B48" s="127" t="s">
        <v>159</v>
      </c>
      <c r="C48" s="172" t="s">
        <v>258</v>
      </c>
      <c r="D48" s="171" t="s">
        <v>159</v>
      </c>
    </row>
    <row r="49" spans="1:4" ht="14" x14ac:dyDescent="0.15">
      <c r="A49" s="127"/>
      <c r="B49" s="127" t="s">
        <v>159</v>
      </c>
      <c r="C49" s="172" t="s">
        <v>259</v>
      </c>
      <c r="D49" s="171" t="s">
        <v>159</v>
      </c>
    </row>
    <row r="50" spans="1:4" ht="14" x14ac:dyDescent="0.15">
      <c r="A50" s="127"/>
      <c r="B50" s="127" t="s">
        <v>159</v>
      </c>
      <c r="C50" s="172" t="s">
        <v>260</v>
      </c>
      <c r="D50" s="171" t="s">
        <v>159</v>
      </c>
    </row>
    <row r="51" spans="1:4" ht="14" x14ac:dyDescent="0.15">
      <c r="A51" s="127"/>
      <c r="B51" s="127" t="s">
        <v>159</v>
      </c>
      <c r="C51" s="172" t="s">
        <v>261</v>
      </c>
      <c r="D51" s="171" t="s">
        <v>159</v>
      </c>
    </row>
    <row r="52" spans="1:4" ht="14" x14ac:dyDescent="0.15">
      <c r="A52" s="127"/>
      <c r="B52" s="127"/>
      <c r="C52" s="172" t="s">
        <v>262</v>
      </c>
      <c r="D52" s="127"/>
    </row>
    <row r="53" spans="1:4" ht="14" x14ac:dyDescent="0.15">
      <c r="A53" s="127"/>
      <c r="B53" s="127"/>
      <c r="C53" s="172" t="s">
        <v>263</v>
      </c>
      <c r="D53" s="127"/>
    </row>
    <row r="54" spans="1:4" ht="14" x14ac:dyDescent="0.15">
      <c r="A54" s="127"/>
      <c r="B54" s="127"/>
      <c r="C54" s="172" t="s">
        <v>264</v>
      </c>
      <c r="D54" s="127"/>
    </row>
    <row r="55" spans="1:4" ht="14" x14ac:dyDescent="0.15">
      <c r="A55" s="127"/>
      <c r="B55" s="127"/>
      <c r="C55" s="172" t="s">
        <v>265</v>
      </c>
      <c r="D55" s="127"/>
    </row>
    <row r="56" spans="1:4" ht="14" x14ac:dyDescent="0.15">
      <c r="A56" s="127"/>
      <c r="B56" s="127"/>
      <c r="C56" s="172" t="s">
        <v>266</v>
      </c>
      <c r="D56" s="127"/>
    </row>
    <row r="57" spans="1:4" ht="14" x14ac:dyDescent="0.15">
      <c r="A57" s="127"/>
      <c r="B57" s="127"/>
      <c r="C57" s="172" t="s">
        <v>267</v>
      </c>
      <c r="D57" s="127"/>
    </row>
    <row r="58" spans="1:4" x14ac:dyDescent="0.15">
      <c r="A58" s="127"/>
      <c r="B58" s="127"/>
      <c r="C58" s="127" t="s">
        <v>218</v>
      </c>
      <c r="D58" s="127"/>
    </row>
    <row r="59" spans="1:4" ht="14" x14ac:dyDescent="0.15">
      <c r="A59" s="127"/>
      <c r="B59" s="127"/>
      <c r="C59" s="172" t="s">
        <v>159</v>
      </c>
      <c r="D59" s="1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8D7AD805988241A52A665B6AA36C68" ma:contentTypeVersion="17" ma:contentTypeDescription="Create a new document." ma:contentTypeScope="" ma:versionID="93380bd44d5afde44d4b9943c551cc4f">
  <xsd:schema xmlns:xsd="http://www.w3.org/2001/XMLSchema" xmlns:xs="http://www.w3.org/2001/XMLSchema" xmlns:p="http://schemas.microsoft.com/office/2006/metadata/properties" xmlns:ns2="c5613cd5-748e-412e-9a2f-bebdac0f41fd" xmlns:ns3="d278d6d4-1e95-49d0-ad8b-8a60c47dc760" targetNamespace="http://schemas.microsoft.com/office/2006/metadata/properties" ma:root="true" ma:fieldsID="47a6e2a37425a4fb78028ce2c809ec6a" ns2:_="" ns3:_="">
    <xsd:import namespace="c5613cd5-748e-412e-9a2f-bebdac0f41fd"/>
    <xsd:import namespace="d278d6d4-1e95-49d0-ad8b-8a60c47dc760"/>
    <xsd:element name="properties">
      <xsd:complexType>
        <xsd:sequence>
          <xsd:element name="documentManagement">
            <xsd:complexType>
              <xsd:all>
                <xsd:element ref="ns2:SharedWithDetails" minOccurs="0"/>
                <xsd:element ref="ns2:SharedWithUser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613cd5-748e-412e-9a2f-bebdac0f41fd"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3" nillable="true" ma:displayName="Taxonomy Catch All Column" ma:hidden="true" ma:list="{7678fdb5-15a0-45f6-9f42-8696b8acf5d3}" ma:internalName="TaxCatchAll" ma:showField="CatchAllData" ma:web="c5613cd5-748e-412e-9a2f-bebdac0f41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78d6d4-1e95-49d0-ad8b-8a60c47dc76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f68270-cecd-437c-a722-d2c64fb9eb1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278d6d4-1e95-49d0-ad8b-8a60c47dc760">
      <Terms xmlns="http://schemas.microsoft.com/office/infopath/2007/PartnerControls"/>
    </lcf76f155ced4ddcb4097134ff3c332f>
    <TaxCatchAll xmlns="c5613cd5-748e-412e-9a2f-bebdac0f41fd" xsi:nil="true"/>
  </documentManagement>
</p:properties>
</file>

<file path=customXml/itemProps1.xml><?xml version="1.0" encoding="utf-8"?>
<ds:datastoreItem xmlns:ds="http://schemas.openxmlformats.org/officeDocument/2006/customXml" ds:itemID="{A1A9F71B-A73C-441B-BC78-BEA2E1FDB3CF}">
  <ds:schemaRefs>
    <ds:schemaRef ds:uri="http://schemas.microsoft.com/sharepoint/v3/contenttype/forms"/>
  </ds:schemaRefs>
</ds:datastoreItem>
</file>

<file path=customXml/itemProps2.xml><?xml version="1.0" encoding="utf-8"?>
<ds:datastoreItem xmlns:ds="http://schemas.openxmlformats.org/officeDocument/2006/customXml" ds:itemID="{8BC89DB9-9355-4288-A3B5-D04240B459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613cd5-748e-412e-9a2f-bebdac0f41fd"/>
    <ds:schemaRef ds:uri="d278d6d4-1e95-49d0-ad8b-8a60c47dc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69110F-2BA6-4F1F-8FEF-FF5EF0FEF70B}">
  <ds:schemaRefs>
    <ds:schemaRef ds:uri="http://schemas.microsoft.com/office/infopath/2007/PartnerControls"/>
    <ds:schemaRef ds:uri="http://schemas.microsoft.com/office/2006/documentManagement/types"/>
    <ds:schemaRef ds:uri="http://purl.org/dc/dcmitype/"/>
    <ds:schemaRef ds:uri="d27c8f07-e503-4122-80c5-e52ee84151d4"/>
    <ds:schemaRef ds:uri="http://schemas.microsoft.com/office/2006/metadata/properties"/>
    <ds:schemaRef ds:uri="ca299543-0ab4-429f-8927-bf8e8716a0c2"/>
    <ds:schemaRef ds:uri="http://purl.org/dc/terms/"/>
    <ds:schemaRef ds:uri="http://purl.org/dc/elements/1.1/"/>
    <ds:schemaRef ds:uri="http://schemas.openxmlformats.org/package/2006/metadata/core-properties"/>
    <ds:schemaRef ds:uri="http://www.w3.org/XML/1998/namespace"/>
    <ds:schemaRef ds:uri="d278d6d4-1e95-49d0-ad8b-8a60c47dc760"/>
    <ds:schemaRef ds:uri="c5613cd5-748e-412e-9a2f-bebdac0f41f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Saisir les données relatives</vt:lpstr>
      <vt:lpstr>2. Évaluer les résultats 7-1-7</vt:lpstr>
      <vt:lpstr>3. Suivre les mesures correctiv</vt:lpstr>
      <vt:lpstr>Facultatif | Analyser les goule</vt:lpstr>
      <vt:lpstr>Dropdowns</vt:lpstr>
      <vt:lpstr>DETECTION</vt:lpstr>
      <vt:lpstr>EFFECTIVE_RESPONSE</vt:lpstr>
      <vt:lpstr>EFFECTIVE_RESPONSE_COMPONENTS</vt:lpstr>
      <vt:lpstr>NOTIFICATION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B</dc:creator>
  <cp:keywords/>
  <dc:description/>
  <cp:lastModifiedBy>Marie Deveaux</cp:lastModifiedBy>
  <cp:revision/>
  <dcterms:created xsi:type="dcterms:W3CDTF">2021-09-07T17:51:41Z</dcterms:created>
  <dcterms:modified xsi:type="dcterms:W3CDTF">2024-03-11T16:40:11Z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0x010100A98D7AD805988241A52A665B6AA36C68</vt:lpwstr>
  </property>
  <property fmtid="{D5CDD505-2E9C-101B-9397-08002B2CF9AE}" pid="3" name="Order">
    <vt:r8>8400</vt:r8>
  </property>
  <property fmtid="{D5CDD505-2E9C-101B-9397-08002B2CF9AE}" pid="4" name="_dlc_DocIdItemGuid">
    <vt:lpwstr>0a97f887-8ae2-56de-d93b-2d229af33972</vt:lpwstr>
  </property>
  <property fmtid="{D5CDD505-2E9C-101B-9397-08002B2CF9AE}" pid="5" name="MSIP_Label_defa4170-0d19-0005-0004-bc88714345d2_Enabled">
    <vt:lpwstr>true</vt:lpwstr>
  </property>
  <property fmtid="{D5CDD505-2E9C-101B-9397-08002B2CF9AE}" pid="6" name="MSIP_Label_defa4170-0d19-0005-0004-bc88714345d2_SetDate">
    <vt:lpwstr>2022-12-08T07:01:10Z</vt:lpwstr>
  </property>
  <property fmtid="{D5CDD505-2E9C-101B-9397-08002B2CF9AE}" pid="7" name="MSIP_Label_defa4170-0d19-0005-0004-bc88714345d2_Method">
    <vt:lpwstr>Standard</vt:lpwstr>
  </property>
  <property fmtid="{D5CDD505-2E9C-101B-9397-08002B2CF9AE}" pid="8" name="MSIP_Label_defa4170-0d19-0005-0004-bc88714345d2_Name">
    <vt:lpwstr>defa4170-0d19-0005-0004-bc88714345d2</vt:lpwstr>
  </property>
  <property fmtid="{D5CDD505-2E9C-101B-9397-08002B2CF9AE}" pid="9" name="MSIP_Label_defa4170-0d19-0005-0004-bc88714345d2_SiteId">
    <vt:lpwstr>762de5b4-45da-4234-a5e1-ee3e978f8a57</vt:lpwstr>
  </property>
  <property fmtid="{D5CDD505-2E9C-101B-9397-08002B2CF9AE}" pid="10" name="MSIP_Label_defa4170-0d19-0005-0004-bc88714345d2_ActionId">
    <vt:lpwstr>300977b7-affd-4885-beb4-5862363228f8</vt:lpwstr>
  </property>
  <property fmtid="{D5CDD505-2E9C-101B-9397-08002B2CF9AE}" pid="11" name="MSIP_Label_defa4170-0d19-0005-0004-bc88714345d2_ContentBits">
    <vt:lpwstr>0</vt:lpwstr>
  </property>
  <property fmtid="{D5CDD505-2E9C-101B-9397-08002B2CF9AE}" pid="12" name="MediaServiceImageTags">
    <vt:lpwstr/>
  </property>
</Properties>
</file>